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25" yWindow="3105" windowWidth="11520" windowHeight="6735" activeTab="2"/>
  </bookViews>
  <sheets>
    <sheet name="RELATÓRIO orig" sheetId="1" r:id="rId1"/>
    <sheet name="GUIA DE RECOLHIMENTO" sheetId="2" r:id="rId2"/>
    <sheet name="RELATÓRIO trab" sheetId="3" r:id="rId3"/>
  </sheets>
  <definedNames>
    <definedName name="_xlnm.Print_Area" localSheetId="0">'RELATÓRIO orig'!$A$1:$K$256</definedName>
    <definedName name="_xlnm.Print_Area" localSheetId="2">'RELATÓRIO trab'!$A$1:$K$247</definedName>
  </definedNames>
  <calcPr fullCalcOnLoad="1"/>
</workbook>
</file>

<file path=xl/sharedStrings.xml><?xml version="1.0" encoding="utf-8"?>
<sst xmlns="http://schemas.openxmlformats.org/spreadsheetml/2006/main" count="401" uniqueCount="72">
  <si>
    <t>FUNDAÇÃO UNIVERSIDADE ESTADUAL DE MARINGÁ</t>
  </si>
  <si>
    <t>REPASSE</t>
  </si>
  <si>
    <t>RECLASSIFICAÇÃO</t>
  </si>
  <si>
    <t>PCA</t>
  </si>
  <si>
    <t>PRÓ-REITORIA DE ADMINISTRAÇÃO</t>
  </si>
  <si>
    <t>DIRETORIA DE CONTABILIDADE E FINANÇAS</t>
  </si>
  <si>
    <t>RELATÓRIO DE PRESTAÇÃO DE CONTAS DE DESPESAS REALIZADAS PELO REGIME DE ADIANTAMENTO</t>
  </si>
  <si>
    <t>DATA</t>
  </si>
  <si>
    <t xml:space="preserve">    PERÍODO DE APLICAÇÃO</t>
  </si>
  <si>
    <t>NOME DO RESPONSÁVEL</t>
  </si>
  <si>
    <t>CPF</t>
  </si>
  <si>
    <t>RG / UF</t>
  </si>
  <si>
    <t>META</t>
  </si>
  <si>
    <t>NATUREZA</t>
  </si>
  <si>
    <t xml:space="preserve"> FUNC. PROG. SUBATIV.</t>
  </si>
  <si>
    <t>EMP</t>
  </si>
  <si>
    <t>VALOR</t>
  </si>
  <si>
    <t>FOLHA</t>
  </si>
  <si>
    <t>Meta</t>
  </si>
  <si>
    <t>Unid. /</t>
  </si>
  <si>
    <t>Ação</t>
  </si>
  <si>
    <t>Código</t>
  </si>
  <si>
    <t>Rep.Desp</t>
  </si>
  <si>
    <t>FORNECEDOR / CREDOR</t>
  </si>
  <si>
    <t>COMPROVANTE</t>
  </si>
  <si>
    <t>Subfonte</t>
  </si>
  <si>
    <t>Progr.</t>
  </si>
  <si>
    <t>Despesa</t>
  </si>
  <si>
    <t>CTB</t>
  </si>
  <si>
    <t>TOTAL</t>
  </si>
  <si>
    <t>VALOR POR EXTENSO:</t>
  </si>
  <si>
    <t>TOTAL DO ADIANTAMENTO</t>
  </si>
  <si>
    <t>ATESTAMOS A LEGALIDADE E EXATIDÃO DESTA PRESTAÇÃO DE CONTAS E A FIDEDIGNIDADE DOS DOCUMENTOS EM ANEXO.</t>
  </si>
  <si>
    <t>_____________________________________</t>
  </si>
  <si>
    <t>______________________________________</t>
  </si>
  <si>
    <t xml:space="preserve"> RESPONSÁVEL EXECUTOR</t>
  </si>
  <si>
    <t xml:space="preserve">          DIRETOR / CHEFE</t>
  </si>
  <si>
    <t xml:space="preserve">      _______________________________________</t>
  </si>
  <si>
    <t xml:space="preserve">       DIRETORIA DE CONTABILIDADE E FINANÇAS </t>
  </si>
  <si>
    <t>DIVISÃO DE CONTABILIDADE</t>
  </si>
  <si>
    <t xml:space="preserve">    DIVISÃO DE FINANÇAS</t>
  </si>
  <si>
    <t>DE TRANSPORTE ...............................................................................</t>
  </si>
  <si>
    <t>C/C</t>
  </si>
  <si>
    <t>NRE</t>
  </si>
  <si>
    <t>CPRID</t>
  </si>
  <si>
    <t>FUNDAÇÃO UNIVERSIDADE ESTADUAL DE MARINGA</t>
  </si>
  <si>
    <t>Av. Colombo, 5790 - Campus Universitário - Fone (44) 261-4040 - Maringá - PR - CGC 791513120001-56</t>
  </si>
  <si>
    <t>GUIA DE RECOLHIMENTO</t>
  </si>
  <si>
    <t>Credite 0657-0  - CONTA MOVIMENTO - AG. 3928 - Maringá - Centro</t>
  </si>
  <si>
    <t>Recebido de</t>
  </si>
  <si>
    <t xml:space="preserve">  </t>
  </si>
  <si>
    <t>Histórico</t>
  </si>
  <si>
    <t>Importância</t>
  </si>
  <si>
    <t xml:space="preserve">período de </t>
  </si>
  <si>
    <t xml:space="preserve">EMPENHO: </t>
  </si>
  <si>
    <t xml:space="preserve">Recolhimento referente aplicação financeira </t>
  </si>
  <si>
    <t>Total R$</t>
  </si>
  <si>
    <t>Valor por</t>
  </si>
  <si>
    <t>Extenso</t>
  </si>
  <si>
    <t>Maringa</t>
  </si>
  <si>
    <t>Visto</t>
  </si>
  <si>
    <r>
      <t>1ª via</t>
    </r>
    <r>
      <rPr>
        <sz val="8"/>
        <rFont val="Arial"/>
        <family val="2"/>
      </rPr>
      <t xml:space="preserve"> - contribuinte/ - 2ª via - Órgão Executor/ - 3ª via - FUEM/ - 4ª via - Banco</t>
    </r>
  </si>
  <si>
    <r>
      <t xml:space="preserve">1ª via - contribuinte/ - </t>
    </r>
    <r>
      <rPr>
        <b/>
        <sz val="8"/>
        <rFont val="Arial"/>
        <family val="2"/>
      </rPr>
      <t>2ª via</t>
    </r>
    <r>
      <rPr>
        <sz val="8"/>
        <rFont val="Arial"/>
        <family val="2"/>
      </rPr>
      <t xml:space="preserve"> - Órgão Executor/ - 3ª via - FUEM/ - 4ª via - Banco</t>
    </r>
  </si>
  <si>
    <r>
      <t>1ª via - contribuinte/ - 2ª via - Órgão Executor/ -</t>
    </r>
    <r>
      <rPr>
        <b/>
        <sz val="8"/>
        <rFont val="Arial"/>
        <family val="2"/>
      </rPr>
      <t xml:space="preserve"> 3ª via</t>
    </r>
    <r>
      <rPr>
        <sz val="8"/>
        <rFont val="Arial"/>
        <family val="2"/>
      </rPr>
      <t xml:space="preserve"> - FUEM/ - 4ª via - Banco</t>
    </r>
  </si>
  <si>
    <r>
      <t xml:space="preserve">1ª via - contribuinte/ - 2ª via - Órgão Executor/ - 3ª via - FUEM/ - </t>
    </r>
    <r>
      <rPr>
        <b/>
        <sz val="8"/>
        <rFont val="Arial"/>
        <family val="2"/>
      </rPr>
      <t>4ª via</t>
    </r>
    <r>
      <rPr>
        <sz val="8"/>
        <rFont val="Arial"/>
        <family val="2"/>
      </rPr>
      <t xml:space="preserve"> - Banco</t>
    </r>
  </si>
  <si>
    <t xml:space="preserve">Recolhimento referente saldo Pronto Pagamento  </t>
  </si>
  <si>
    <t>NOME DO DETENTOR DO PRONTO PAGAMENTO</t>
  </si>
  <si>
    <t>00/00/00</t>
  </si>
  <si>
    <t>Maringa,</t>
  </si>
  <si>
    <t>_________________________________________</t>
  </si>
  <si>
    <t xml:space="preserve">  Universidade Estadula de Maringá</t>
  </si>
  <si>
    <t>(Para udo da DCF)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</si>
</sst>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R$&quot;#,##0.00"/>
    <numFmt numFmtId="173" formatCode="000&quot;.&quot;000&quot;.&quot;000\-00"/>
    <numFmt numFmtId="174" formatCode="0&quot;.&quot;0000&quot;.&quot;000"/>
    <numFmt numFmtId="175" formatCode="00#"/>
    <numFmt numFmtId="176" formatCode="0#.00_);\(0#.00\)"/>
    <numFmt numFmtId="177" formatCode="###0.00.00_);[Red]\(###0.00.00\)"/>
    <numFmt numFmtId="178" formatCode="0.0"/>
    <numFmt numFmtId="179" formatCode="0000\-0000"/>
    <numFmt numFmtId="180" formatCode="0\-0"/>
    <numFmt numFmtId="181" formatCode="00&quot;/&quot;00&quot;/&quot;00"/>
    <numFmt numFmtId="182" formatCode="##&quot;/&quot;##&quot;/&quot;##"/>
    <numFmt numFmtId="183" formatCode="&quot;3390-&quot;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8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i/>
      <sz val="20"/>
      <name val="English111 Vivace BT"/>
      <family val="4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7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175" fontId="8" fillId="0" borderId="12" xfId="0" applyNumberFormat="1" applyFont="1" applyFill="1" applyBorder="1" applyAlignment="1" applyProtection="1">
      <alignment horizontal="center"/>
      <protection locked="0"/>
    </xf>
    <xf numFmtId="1" fontId="8" fillId="0" borderId="12" xfId="0" applyNumberFormat="1" applyFont="1" applyFill="1" applyBorder="1" applyAlignment="1" applyProtection="1">
      <alignment horizontal="center"/>
      <protection locked="0"/>
    </xf>
    <xf numFmtId="43" fontId="8" fillId="0" borderId="12" xfId="20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173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49" fontId="8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175" fontId="8" fillId="0" borderId="12" xfId="0" applyNumberFormat="1" applyFont="1" applyFill="1" applyBorder="1" applyAlignment="1" applyProtection="1">
      <alignment horizontal="center"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43" fontId="12" fillId="0" borderId="12" xfId="2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12" xfId="0" applyNumberFormat="1" applyFont="1" applyFill="1" applyBorder="1" applyAlignment="1" applyProtection="1">
      <alignment horizontal="left"/>
      <protection/>
    </xf>
    <xf numFmtId="14" fontId="8" fillId="0" borderId="1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43" fontId="8" fillId="0" borderId="6" xfId="20" applyFont="1" applyFill="1" applyBorder="1" applyAlignment="1" applyProtection="1">
      <alignment horizontal="right"/>
      <protection locked="0"/>
    </xf>
    <xf numFmtId="43" fontId="8" fillId="0" borderId="12" xfId="20" applyFont="1" applyFill="1" applyBorder="1" applyAlignment="1" applyProtection="1">
      <alignment/>
      <protection locked="0"/>
    </xf>
    <xf numFmtId="43" fontId="8" fillId="0" borderId="0" xfId="20" applyFont="1" applyFill="1" applyBorder="1" applyAlignment="1" applyProtection="1">
      <alignment/>
      <protection locked="0"/>
    </xf>
    <xf numFmtId="43" fontId="8" fillId="0" borderId="5" xfId="20" applyFont="1" applyFill="1" applyBorder="1" applyAlignment="1" applyProtection="1">
      <alignment/>
      <protection locked="0"/>
    </xf>
    <xf numFmtId="43" fontId="8" fillId="0" borderId="14" xfId="20" applyFont="1" applyFill="1" applyBorder="1" applyAlignment="1" applyProtection="1">
      <alignment/>
      <protection/>
    </xf>
    <xf numFmtId="43" fontId="8" fillId="0" borderId="14" xfId="20" applyFont="1" applyFill="1" applyBorder="1" applyAlignment="1" applyProtection="1">
      <alignment horizontal="center" vertical="center"/>
      <protection/>
    </xf>
    <xf numFmtId="43" fontId="8" fillId="0" borderId="17" xfId="20" applyFont="1" applyFill="1" applyBorder="1" applyAlignment="1" applyProtection="1">
      <alignment horizontal="center"/>
      <protection locked="0"/>
    </xf>
    <xf numFmtId="43" fontId="8" fillId="0" borderId="12" xfId="20" applyFont="1" applyFill="1" applyBorder="1" applyAlignment="1" applyProtection="1">
      <alignment horizontal="center" vertical="center"/>
      <protection/>
    </xf>
    <xf numFmtId="43" fontId="8" fillId="0" borderId="18" xfId="20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14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12" xfId="20" applyFont="1" applyFill="1" applyBorder="1" applyAlignment="1" applyProtection="1">
      <alignment horizontal="right"/>
      <protection locked="0"/>
    </xf>
    <xf numFmtId="0" fontId="10" fillId="0" borderId="14" xfId="0" applyFont="1" applyFill="1" applyBorder="1" applyAlignment="1" applyProtection="1">
      <alignment horizontal="left"/>
      <protection/>
    </xf>
    <xf numFmtId="14" fontId="8" fillId="0" borderId="3" xfId="0" applyNumberFormat="1" applyFont="1" applyFill="1" applyBorder="1" applyAlignment="1" applyProtection="1">
      <alignment horizontal="center" vertical="center"/>
      <protection/>
    </xf>
    <xf numFmtId="43" fontId="8" fillId="0" borderId="1" xfId="2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 locked="0"/>
    </xf>
    <xf numFmtId="3" fontId="12" fillId="0" borderId="6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180" fontId="8" fillId="0" borderId="1" xfId="0" applyNumberFormat="1" applyFont="1" applyFill="1" applyBorder="1" applyAlignment="1" applyProtection="1">
      <alignment horizontal="center"/>
      <protection/>
    </xf>
    <xf numFmtId="181" fontId="8" fillId="0" borderId="12" xfId="0" applyNumberFormat="1" applyFont="1" applyFill="1" applyBorder="1" applyAlignment="1" applyProtection="1">
      <alignment horizontal="center"/>
      <protection locked="0"/>
    </xf>
    <xf numFmtId="39" fontId="15" fillId="0" borderId="13" xfId="20" applyNumberFormat="1" applyFont="1" applyBorder="1" applyAlignment="1" applyProtection="1">
      <alignment/>
      <protection locked="0"/>
    </xf>
    <xf numFmtId="14" fontId="15" fillId="0" borderId="0" xfId="0" applyNumberFormat="1" applyFont="1" applyBorder="1" applyAlignment="1" applyProtection="1">
      <alignment horizontal="left"/>
      <protection locked="0"/>
    </xf>
    <xf numFmtId="180" fontId="1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9" fontId="15" fillId="0" borderId="13" xfId="2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3" fontId="0" fillId="0" borderId="0" xfId="20" applyAlignment="1" applyProtection="1">
      <alignment/>
      <protection/>
    </xf>
    <xf numFmtId="43" fontId="16" fillId="0" borderId="1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/>
      <protection/>
    </xf>
    <xf numFmtId="4" fontId="0" fillId="0" borderId="6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14" fontId="9" fillId="0" borderId="14" xfId="0" applyNumberFormat="1" applyFont="1" applyBorder="1" applyAlignment="1" applyProtection="1">
      <alignment horizontal="center" vertical="center"/>
      <protection/>
    </xf>
    <xf numFmtId="14" fontId="9" fillId="0" borderId="16" xfId="0" applyNumberFormat="1" applyFont="1" applyBorder="1" applyAlignment="1" applyProtection="1">
      <alignment horizontal="center" vertical="center"/>
      <protection/>
    </xf>
    <xf numFmtId="14" fontId="9" fillId="0" borderId="6" xfId="0" applyNumberFormat="1" applyFont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174" fontId="8" fillId="0" borderId="4" xfId="0" applyNumberFormat="1" applyFont="1" applyFill="1" applyBorder="1" applyAlignment="1" applyProtection="1">
      <alignment horizontal="center"/>
      <protection/>
    </xf>
    <xf numFmtId="14" fontId="8" fillId="0" borderId="16" xfId="0" applyNumberFormat="1" applyFont="1" applyBorder="1" applyAlignment="1" applyProtection="1">
      <alignment horizontal="center" vertical="center"/>
      <protection/>
    </xf>
    <xf numFmtId="14" fontId="8" fillId="0" borderId="6" xfId="0" applyNumberFormat="1" applyFont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 horizontal="center"/>
      <protection/>
    </xf>
    <xf numFmtId="0" fontId="14" fillId="0" borderId="3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horizontal="center"/>
      <protection/>
    </xf>
    <xf numFmtId="179" fontId="8" fillId="0" borderId="4" xfId="0" applyNumberFormat="1" applyFont="1" applyFill="1" applyBorder="1" applyAlignment="1" applyProtection="1">
      <alignment horizontal="center"/>
      <protection/>
    </xf>
    <xf numFmtId="174" fontId="8" fillId="0" borderId="17" xfId="0" applyNumberFormat="1" applyFont="1" applyFill="1" applyBorder="1" applyAlignment="1" applyProtection="1">
      <alignment horizontal="center"/>
      <protection/>
    </xf>
    <xf numFmtId="174" fontId="8" fillId="0" borderId="15" xfId="0" applyNumberFormat="1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center"/>
      <protection/>
    </xf>
    <xf numFmtId="14" fontId="14" fillId="0" borderId="3" xfId="0" applyNumberFormat="1" applyFont="1" applyFill="1" applyBorder="1" applyAlignment="1" applyProtection="1">
      <alignment horizontal="center" vertical="center"/>
      <protection locked="0"/>
    </xf>
    <xf numFmtId="173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9" fillId="0" borderId="6" xfId="0" applyNumberFormat="1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43" fontId="14" fillId="0" borderId="6" xfId="20" applyFont="1" applyFill="1" applyBorder="1" applyAlignment="1" applyProtection="1">
      <alignment horizontal="right"/>
      <protection locked="0"/>
    </xf>
    <xf numFmtId="18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left"/>
      <protection/>
    </xf>
    <xf numFmtId="0" fontId="14" fillId="0" borderId="2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 locked="0"/>
    </xf>
    <xf numFmtId="179" fontId="8" fillId="0" borderId="17" xfId="0" applyNumberFormat="1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181" fontId="14" fillId="0" borderId="12" xfId="0" applyNumberFormat="1" applyFont="1" applyFill="1" applyBorder="1" applyAlignment="1" applyProtection="1">
      <alignment horizontal="center"/>
      <protection locked="0"/>
    </xf>
    <xf numFmtId="49" fontId="14" fillId="0" borderId="12" xfId="0" applyNumberFormat="1" applyFont="1" applyFill="1" applyBorder="1" applyAlignment="1" applyProtection="1">
      <alignment horizontal="center"/>
      <protection locked="0"/>
    </xf>
    <xf numFmtId="49" fontId="14" fillId="0" borderId="13" xfId="0" applyNumberFormat="1" applyFont="1" applyFill="1" applyBorder="1" applyAlignment="1" applyProtection="1">
      <alignment horizontal="center"/>
      <protection locked="0"/>
    </xf>
    <xf numFmtId="175" fontId="14" fillId="0" borderId="12" xfId="0" applyNumberFormat="1" applyFont="1" applyFill="1" applyBorder="1" applyAlignment="1" applyProtection="1">
      <alignment horizontal="center"/>
      <protection locked="0"/>
    </xf>
    <xf numFmtId="1" fontId="14" fillId="0" borderId="12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/>
    </xf>
    <xf numFmtId="43" fontId="14" fillId="0" borderId="12" xfId="20" applyFont="1" applyFill="1" applyBorder="1" applyAlignment="1" applyProtection="1">
      <alignment horizontal="righ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3" fontId="14" fillId="0" borderId="12" xfId="0" applyNumberFormat="1" applyFont="1" applyFill="1" applyBorder="1" applyAlignment="1" applyProtection="1">
      <alignment horizontal="center"/>
      <protection/>
    </xf>
    <xf numFmtId="43" fontId="14" fillId="0" borderId="12" xfId="20" applyFont="1" applyFill="1" applyBorder="1" applyAlignment="1" applyProtection="1">
      <alignment/>
      <protection locked="0"/>
    </xf>
    <xf numFmtId="43" fontId="14" fillId="0" borderId="0" xfId="20" applyFont="1" applyFill="1" applyBorder="1" applyAlignment="1" applyProtection="1">
      <alignment/>
      <protection locked="0"/>
    </xf>
    <xf numFmtId="43" fontId="14" fillId="0" borderId="5" xfId="20" applyFont="1" applyFill="1" applyBorder="1" applyAlignment="1" applyProtection="1">
      <alignment/>
      <protection locked="0"/>
    </xf>
    <xf numFmtId="14" fontId="14" fillId="0" borderId="12" xfId="0" applyNumberFormat="1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14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43" fontId="14" fillId="0" borderId="14" xfId="2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left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3" fontId="14" fillId="0" borderId="14" xfId="20" applyFont="1" applyFill="1" applyBorder="1" applyAlignment="1" applyProtection="1">
      <alignment horizontal="center" vertical="center"/>
      <protection/>
    </xf>
    <xf numFmtId="43" fontId="14" fillId="0" borderId="12" xfId="2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/>
      <protection/>
    </xf>
    <xf numFmtId="43" fontId="14" fillId="0" borderId="17" xfId="20" applyFont="1" applyFill="1" applyBorder="1" applyAlignment="1" applyProtection="1">
      <alignment horizontal="center"/>
      <protection locked="0"/>
    </xf>
    <xf numFmtId="43" fontId="14" fillId="0" borderId="18" xfId="20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4" fillId="0" borderId="2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43" fontId="14" fillId="0" borderId="1" xfId="20" applyFont="1" applyFill="1" applyBorder="1" applyAlignment="1" applyProtection="1">
      <alignment horizontal="right"/>
      <protection locked="0"/>
    </xf>
    <xf numFmtId="14" fontId="14" fillId="0" borderId="0" xfId="0" applyNumberFormat="1" applyFont="1" applyFill="1" applyBorder="1" applyAlignment="1" applyProtection="1">
      <alignment horizontal="left"/>
      <protection/>
    </xf>
    <xf numFmtId="14" fontId="14" fillId="0" borderId="12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175" fontId="14" fillId="0" borderId="12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/>
      <protection/>
    </xf>
    <xf numFmtId="43" fontId="19" fillId="0" borderId="12" xfId="20" applyFont="1" applyFill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 locked="0"/>
    </xf>
    <xf numFmtId="0" fontId="14" fillId="0" borderId="13" xfId="0" applyFont="1" applyFill="1" applyBorder="1" applyAlignment="1" applyProtection="1">
      <alignment horizontal="left"/>
      <protection/>
    </xf>
    <xf numFmtId="49" fontId="14" fillId="0" borderId="13" xfId="0" applyNumberFormat="1" applyFont="1" applyFill="1" applyBorder="1" applyAlignment="1" applyProtection="1">
      <alignment horizontal="left"/>
      <protection locked="0"/>
    </xf>
    <xf numFmtId="43" fontId="14" fillId="0" borderId="17" xfId="20" applyFont="1" applyFill="1" applyBorder="1" applyAlignment="1" applyProtection="1">
      <alignment horizontal="center"/>
      <protection/>
    </xf>
    <xf numFmtId="0" fontId="14" fillId="0" borderId="5" xfId="0" applyFont="1" applyFill="1" applyBorder="1" applyAlignment="1" applyProtection="1">
      <alignment horizontal="left"/>
      <protection/>
    </xf>
    <xf numFmtId="3" fontId="14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8" fillId="0" borderId="12" xfId="20" applyFont="1" applyFill="1" applyBorder="1" applyAlignment="1" applyProtection="1">
      <alignment/>
      <protection locked="0"/>
    </xf>
    <xf numFmtId="43" fontId="8" fillId="0" borderId="0" xfId="20" applyFont="1" applyFill="1" applyBorder="1" applyAlignment="1" applyProtection="1">
      <alignment/>
      <protection locked="0"/>
    </xf>
    <xf numFmtId="43" fontId="8" fillId="0" borderId="5" xfId="2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8" fillId="0" borderId="6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5" xfId="0" applyFont="1" applyFill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3" fontId="8" fillId="0" borderId="14" xfId="20" applyNumberFormat="1" applyFont="1" applyFill="1" applyBorder="1" applyAlignment="1" applyProtection="1">
      <alignment/>
      <protection locked="0"/>
    </xf>
    <xf numFmtId="43" fontId="8" fillId="0" borderId="16" xfId="20" applyNumberFormat="1" applyFont="1" applyFill="1" applyBorder="1" applyAlignment="1" applyProtection="1">
      <alignment/>
      <protection locked="0"/>
    </xf>
    <xf numFmtId="43" fontId="8" fillId="0" borderId="6" xfId="2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4" fontId="8" fillId="0" borderId="14" xfId="0" applyNumberFormat="1" applyFont="1" applyBorder="1" applyAlignment="1" applyProtection="1">
      <alignment horizontal="center" vertical="center"/>
      <protection/>
    </xf>
    <xf numFmtId="174" fontId="8" fillId="0" borderId="17" xfId="0" applyNumberFormat="1" applyFont="1" applyFill="1" applyBorder="1" applyAlignment="1" applyProtection="1">
      <alignment horizontal="center"/>
      <protection locked="0"/>
    </xf>
    <xf numFmtId="174" fontId="8" fillId="0" borderId="15" xfId="0" applyNumberFormat="1" applyFont="1" applyFill="1" applyBorder="1" applyAlignment="1" applyProtection="1">
      <alignment horizontal="center"/>
      <protection locked="0"/>
    </xf>
    <xf numFmtId="174" fontId="8" fillId="0" borderId="4" xfId="0" applyNumberFormat="1" applyFont="1" applyFill="1" applyBorder="1" applyAlignment="1" applyProtection="1">
      <alignment horizont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4" fontId="8" fillId="0" borderId="16" xfId="0" applyNumberFormat="1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14" fontId="9" fillId="0" borderId="14" xfId="0" applyNumberFormat="1" applyFont="1" applyBorder="1" applyAlignment="1" applyProtection="1">
      <alignment horizontal="center" vertical="center"/>
      <protection locked="0"/>
    </xf>
    <xf numFmtId="14" fontId="9" fillId="0" borderId="16" xfId="0" applyNumberFormat="1" applyFont="1" applyBorder="1" applyAlignment="1" applyProtection="1">
      <alignment horizontal="center" vertical="center"/>
      <protection locked="0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179" fontId="8" fillId="0" borderId="17" xfId="0" applyNumberFormat="1" applyFont="1" applyFill="1" applyBorder="1" applyAlignment="1" applyProtection="1">
      <alignment horizontal="center"/>
      <protection locked="0"/>
    </xf>
    <xf numFmtId="179" fontId="8" fillId="0" borderId="4" xfId="0" applyNumberFormat="1" applyFont="1" applyFill="1" applyBorder="1" applyAlignment="1" applyProtection="1">
      <alignment horizontal="center"/>
      <protection locked="0"/>
    </xf>
    <xf numFmtId="43" fontId="8" fillId="0" borderId="12" xfId="20" applyFont="1" applyFill="1" applyBorder="1" applyAlignment="1" applyProtection="1">
      <alignment horizontal="left"/>
      <protection locked="0"/>
    </xf>
    <xf numFmtId="43" fontId="8" fillId="0" borderId="0" xfId="20" applyFont="1" applyFill="1" applyBorder="1" applyAlignment="1" applyProtection="1">
      <alignment horizontal="left"/>
      <protection locked="0"/>
    </xf>
    <xf numFmtId="43" fontId="8" fillId="0" borderId="5" xfId="20" applyFont="1" applyFill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justify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6" xfId="0" applyFont="1" applyBorder="1" applyAlignment="1" applyProtection="1">
      <alignment horizontal="justify" vertical="top" wrapText="1"/>
      <protection locked="0"/>
    </xf>
    <xf numFmtId="0" fontId="15" fillId="0" borderId="18" xfId="0" applyFont="1" applyBorder="1" applyAlignment="1" applyProtection="1">
      <alignment horizontal="justify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5" fillId="0" borderId="10" xfId="0" applyFont="1" applyBorder="1" applyAlignment="1" applyProtection="1">
      <alignment horizontal="justify" vertical="top" wrapText="1"/>
      <protection locked="0"/>
    </xf>
    <xf numFmtId="0" fontId="15" fillId="0" borderId="17" xfId="0" applyNumberFormat="1" applyFont="1" applyBorder="1" applyAlignment="1" applyProtection="1">
      <alignment horizontal="left"/>
      <protection locked="0"/>
    </xf>
    <xf numFmtId="0" fontId="15" fillId="0" borderId="15" xfId="0" applyNumberFormat="1" applyFont="1" applyBorder="1" applyAlignment="1" applyProtection="1">
      <alignment horizontal="left"/>
      <protection locked="0"/>
    </xf>
    <xf numFmtId="0" fontId="15" fillId="0" borderId="4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/>
    </xf>
    <xf numFmtId="0" fontId="15" fillId="0" borderId="5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 locked="0"/>
    </xf>
    <xf numFmtId="43" fontId="0" fillId="0" borderId="18" xfId="0" applyNumberFormat="1" applyBorder="1" applyAlignment="1" applyProtection="1">
      <alignment/>
      <protection/>
    </xf>
    <xf numFmtId="43" fontId="0" fillId="0" borderId="2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 horizontal="left"/>
      <protection/>
    </xf>
    <xf numFmtId="49" fontId="0" fillId="0" borderId="2" xfId="0" applyNumberForma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2" fontId="0" fillId="0" borderId="18" xfId="0" applyNumberFormat="1" applyBorder="1" applyAlignment="1" applyProtection="1">
      <alignment horizontal="left"/>
      <protection/>
    </xf>
    <xf numFmtId="2" fontId="0" fillId="0" borderId="2" xfId="0" applyNumberFormat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/>
    </xf>
    <xf numFmtId="43" fontId="14" fillId="0" borderId="12" xfId="20" applyFont="1" applyFill="1" applyBorder="1" applyAlignment="1" applyProtection="1">
      <alignment horizontal="left"/>
      <protection locked="0"/>
    </xf>
    <xf numFmtId="43" fontId="14" fillId="0" borderId="0" xfId="20" applyFont="1" applyFill="1" applyBorder="1" applyAlignment="1" applyProtection="1">
      <alignment horizontal="left"/>
      <protection locked="0"/>
    </xf>
    <xf numFmtId="43" fontId="14" fillId="0" borderId="5" xfId="20" applyFont="1" applyFill="1" applyBorder="1" applyAlignment="1" applyProtection="1">
      <alignment horizontal="left"/>
      <protection locked="0"/>
    </xf>
    <xf numFmtId="43" fontId="14" fillId="0" borderId="12" xfId="20" applyFont="1" applyFill="1" applyBorder="1" applyAlignment="1" applyProtection="1">
      <alignment/>
      <protection locked="0"/>
    </xf>
    <xf numFmtId="43" fontId="14" fillId="0" borderId="0" xfId="20" applyFont="1" applyFill="1" applyBorder="1" applyAlignment="1" applyProtection="1">
      <alignment/>
      <protection locked="0"/>
    </xf>
    <xf numFmtId="43" fontId="14" fillId="0" borderId="5" xfId="20" applyFont="1" applyFill="1" applyBorder="1" applyAlignment="1" applyProtection="1">
      <alignment/>
      <protection locked="0"/>
    </xf>
    <xf numFmtId="0" fontId="18" fillId="0" borderId="5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horizontal="center"/>
      <protection/>
    </xf>
    <xf numFmtId="14" fontId="14" fillId="0" borderId="14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horizontal="center" vertical="center"/>
      <protection locked="0"/>
    </xf>
    <xf numFmtId="14" fontId="17" fillId="0" borderId="14" xfId="0" applyNumberFormat="1" applyFont="1" applyBorder="1" applyAlignment="1" applyProtection="1">
      <alignment horizontal="center" vertical="center"/>
      <protection locked="0"/>
    </xf>
    <xf numFmtId="14" fontId="17" fillId="0" borderId="16" xfId="0" applyNumberFormat="1" applyFont="1" applyBorder="1" applyAlignment="1" applyProtection="1">
      <alignment horizontal="center" vertical="center"/>
      <protection locked="0"/>
    </xf>
    <xf numFmtId="14" fontId="17" fillId="0" borderId="6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179" fontId="14" fillId="0" borderId="17" xfId="0" applyNumberFormat="1" applyFont="1" applyFill="1" applyBorder="1" applyAlignment="1" applyProtection="1">
      <alignment horizontal="center"/>
      <protection locked="0"/>
    </xf>
    <xf numFmtId="179" fontId="14" fillId="0" borderId="4" xfId="0" applyNumberFormat="1" applyFont="1" applyFill="1" applyBorder="1" applyAlignment="1" applyProtection="1">
      <alignment horizontal="center"/>
      <protection locked="0"/>
    </xf>
    <xf numFmtId="174" fontId="14" fillId="0" borderId="17" xfId="0" applyNumberFormat="1" applyFont="1" applyFill="1" applyBorder="1" applyAlignment="1" applyProtection="1">
      <alignment horizontal="center"/>
      <protection locked="0"/>
    </xf>
    <xf numFmtId="174" fontId="14" fillId="0" borderId="15" xfId="0" applyNumberFormat="1" applyFont="1" applyFill="1" applyBorder="1" applyAlignment="1" applyProtection="1">
      <alignment horizontal="center"/>
      <protection locked="0"/>
    </xf>
    <xf numFmtId="174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43" fontId="14" fillId="0" borderId="14" xfId="20" applyNumberFormat="1" applyFont="1" applyFill="1" applyBorder="1" applyAlignment="1" applyProtection="1">
      <alignment/>
      <protection locked="0"/>
    </xf>
    <xf numFmtId="43" fontId="14" fillId="0" borderId="16" xfId="20" applyNumberFormat="1" applyFont="1" applyFill="1" applyBorder="1" applyAlignment="1" applyProtection="1">
      <alignment/>
      <protection locked="0"/>
    </xf>
    <xf numFmtId="43" fontId="14" fillId="0" borderId="6" xfId="20" applyNumberFormat="1" applyFont="1" applyFill="1" applyBorder="1" applyAlignment="1" applyProtection="1">
      <alignment/>
      <protection locked="0"/>
    </xf>
    <xf numFmtId="43" fontId="14" fillId="0" borderId="14" xfId="20" applyNumberFormat="1" applyFont="1" applyFill="1" applyBorder="1" applyAlignment="1" applyProtection="1">
      <alignment/>
      <protection/>
    </xf>
    <xf numFmtId="43" fontId="14" fillId="0" borderId="16" xfId="20" applyNumberFormat="1" applyFont="1" applyFill="1" applyBorder="1" applyAlignment="1" applyProtection="1">
      <alignment/>
      <protection/>
    </xf>
    <xf numFmtId="43" fontId="14" fillId="0" borderId="6" xfId="2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54"/>
  <sheetViews>
    <sheetView showGridLines="0" showZeros="0" workbookViewId="0" topLeftCell="A42">
      <selection activeCell="F59" sqref="F59"/>
    </sheetView>
  </sheetViews>
  <sheetFormatPr defaultColWidth="9.140625" defaultRowHeight="12.75" customHeight="1"/>
  <cols>
    <col min="1" max="1" width="6.7109375" style="1" customWidth="1"/>
    <col min="2" max="2" width="4.57421875" style="1" customWidth="1"/>
    <col min="3" max="3" width="6.7109375" style="1" customWidth="1"/>
    <col min="4" max="4" width="4.7109375" style="1" customWidth="1"/>
    <col min="5" max="5" width="6.8515625" style="1" customWidth="1"/>
    <col min="6" max="6" width="7.421875" style="1" customWidth="1"/>
    <col min="7" max="7" width="9.140625" style="1" customWidth="1"/>
    <col min="8" max="8" width="15.421875" style="1" customWidth="1"/>
    <col min="9" max="9" width="10.57421875" style="1" customWidth="1"/>
    <col min="10" max="10" width="11.8515625" style="1" customWidth="1"/>
    <col min="11" max="11" width="11.28125" style="1" customWidth="1"/>
    <col min="12" max="12" width="40.7109375" style="1" customWidth="1"/>
    <col min="13" max="21" width="11.421875" style="3" customWidth="1"/>
    <col min="22" max="16384" width="11.421875" style="1" customWidth="1"/>
  </cols>
  <sheetData>
    <row r="1" spans="1:11" ht="12.75" customHeight="1">
      <c r="A1" s="1" t="s">
        <v>0</v>
      </c>
      <c r="I1" s="2" t="s">
        <v>1</v>
      </c>
      <c r="J1" s="2" t="s">
        <v>43</v>
      </c>
      <c r="K1" s="2" t="s">
        <v>3</v>
      </c>
    </row>
    <row r="2" spans="1:11" ht="12.75" customHeight="1">
      <c r="A2" s="1" t="s">
        <v>4</v>
      </c>
      <c r="I2" s="2"/>
      <c r="J2" s="2"/>
      <c r="K2" s="2"/>
    </row>
    <row r="3" spans="1:11" ht="12.75" customHeight="1">
      <c r="A3" s="1" t="s">
        <v>5</v>
      </c>
      <c r="I3" s="3"/>
      <c r="J3" s="3"/>
      <c r="K3" s="3"/>
    </row>
    <row r="4" ht="6.75" customHeight="1"/>
    <row r="5" spans="1:11" ht="12.75" customHeight="1">
      <c r="A5" s="242" t="s">
        <v>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ht="6.75" customHeight="1">
      <c r="K6" s="4"/>
    </row>
    <row r="7" spans="1:11" ht="12.75" customHeight="1">
      <c r="A7" s="5" t="s">
        <v>7</v>
      </c>
      <c r="B7" s="243" t="s">
        <v>8</v>
      </c>
      <c r="C7" s="244"/>
      <c r="D7" s="244"/>
      <c r="E7" s="217"/>
      <c r="F7" s="243" t="s">
        <v>9</v>
      </c>
      <c r="G7" s="190"/>
      <c r="H7" s="190"/>
      <c r="I7" s="168"/>
      <c r="J7" s="6" t="s">
        <v>10</v>
      </c>
      <c r="K7" s="7" t="s">
        <v>11</v>
      </c>
    </row>
    <row r="8" spans="1:11" ht="12.75" customHeight="1" thickBot="1">
      <c r="A8" s="59"/>
      <c r="B8" s="251"/>
      <c r="C8" s="252"/>
      <c r="D8" s="252"/>
      <c r="E8" s="253"/>
      <c r="F8" s="254"/>
      <c r="G8" s="255"/>
      <c r="H8" s="255"/>
      <c r="I8" s="256"/>
      <c r="J8" s="8"/>
      <c r="K8" s="82"/>
    </row>
    <row r="9" spans="1:11" ht="12.75" customHeight="1" thickTop="1">
      <c r="A9" s="9" t="s">
        <v>12</v>
      </c>
      <c r="B9" s="257" t="s">
        <v>13</v>
      </c>
      <c r="C9" s="258"/>
      <c r="D9" s="257" t="s">
        <v>14</v>
      </c>
      <c r="E9" s="259"/>
      <c r="F9" s="258"/>
      <c r="G9" s="10" t="s">
        <v>16</v>
      </c>
      <c r="H9" s="9" t="s">
        <v>15</v>
      </c>
      <c r="I9" s="11" t="s">
        <v>44</v>
      </c>
      <c r="J9" s="9" t="s">
        <v>42</v>
      </c>
      <c r="K9" s="10" t="s">
        <v>17</v>
      </c>
    </row>
    <row r="10" spans="1:11" ht="12.75" customHeight="1">
      <c r="A10" s="12"/>
      <c r="B10" s="260"/>
      <c r="C10" s="261"/>
      <c r="D10" s="248"/>
      <c r="E10" s="249"/>
      <c r="F10" s="250"/>
      <c r="G10" s="65"/>
      <c r="H10" s="83"/>
      <c r="I10" s="12"/>
      <c r="J10" s="83"/>
      <c r="K10" s="13" t="str">
        <f>IF(G48=G10,"01/01",IF(G112=G10,"01/02",IF(G176=G10,"01/03",IF(G240=G10,"01/04",))))</f>
        <v>01/01</v>
      </c>
    </row>
    <row r="11" spans="1:11" ht="15" customHeight="1">
      <c r="A11" s="63" t="s">
        <v>2</v>
      </c>
      <c r="B11" s="64"/>
      <c r="C11" s="64"/>
      <c r="G11" s="27"/>
      <c r="H11" s="58"/>
      <c r="I11" s="62"/>
      <c r="J11" s="62"/>
      <c r="K11" s="81"/>
    </row>
    <row r="12" spans="1:11" ht="12.75" customHeight="1">
      <c r="A12" s="245" t="s">
        <v>7</v>
      </c>
      <c r="B12" s="245" t="s">
        <v>18</v>
      </c>
      <c r="C12" s="14" t="s">
        <v>19</v>
      </c>
      <c r="D12" s="5" t="s">
        <v>20</v>
      </c>
      <c r="E12" s="5" t="s">
        <v>21</v>
      </c>
      <c r="F12" s="5" t="s">
        <v>22</v>
      </c>
      <c r="G12" s="237" t="s">
        <v>16</v>
      </c>
      <c r="H12" s="231" t="s">
        <v>23</v>
      </c>
      <c r="I12" s="232"/>
      <c r="J12" s="233"/>
      <c r="K12" s="237" t="s">
        <v>24</v>
      </c>
    </row>
    <row r="13" spans="1:11" ht="12.75" customHeight="1">
      <c r="A13" s="246"/>
      <c r="B13" s="238"/>
      <c r="C13" s="15" t="s">
        <v>25</v>
      </c>
      <c r="D13" s="16" t="s">
        <v>26</v>
      </c>
      <c r="E13" s="16" t="s">
        <v>27</v>
      </c>
      <c r="F13" s="16" t="s">
        <v>28</v>
      </c>
      <c r="G13" s="238"/>
      <c r="H13" s="234"/>
      <c r="I13" s="235"/>
      <c r="J13" s="236"/>
      <c r="K13" s="238"/>
    </row>
    <row r="14" spans="1:11" ht="12.75" customHeight="1">
      <c r="A14" s="86"/>
      <c r="B14" s="84"/>
      <c r="C14" s="23"/>
      <c r="D14" s="19"/>
      <c r="E14" s="20"/>
      <c r="F14" s="55"/>
      <c r="G14" s="21"/>
      <c r="H14" s="239"/>
      <c r="I14" s="240"/>
      <c r="J14" s="241"/>
      <c r="K14" s="22"/>
    </row>
    <row r="15" spans="1:11" ht="12.75" customHeight="1">
      <c r="A15" s="86"/>
      <c r="B15" s="84"/>
      <c r="C15" s="23"/>
      <c r="D15" s="19"/>
      <c r="E15" s="20"/>
      <c r="F15" s="56"/>
      <c r="G15" s="21"/>
      <c r="H15" s="224"/>
      <c r="I15" s="225"/>
      <c r="J15" s="226"/>
      <c r="K15" s="22"/>
    </row>
    <row r="16" spans="1:11" ht="12.75" customHeight="1">
      <c r="A16" s="61"/>
      <c r="B16" s="84"/>
      <c r="C16" s="23"/>
      <c r="D16" s="19"/>
      <c r="E16" s="20"/>
      <c r="F16" s="56"/>
      <c r="G16" s="21"/>
      <c r="H16" s="224"/>
      <c r="I16" s="225"/>
      <c r="J16" s="226"/>
      <c r="K16" s="22"/>
    </row>
    <row r="17" spans="1:11" ht="12.75" customHeight="1">
      <c r="A17" s="61"/>
      <c r="B17" s="84"/>
      <c r="C17" s="23"/>
      <c r="D17" s="19"/>
      <c r="E17" s="20"/>
      <c r="F17" s="56"/>
      <c r="G17" s="21"/>
      <c r="H17" s="224"/>
      <c r="I17" s="225"/>
      <c r="J17" s="226"/>
      <c r="K17" s="22"/>
    </row>
    <row r="18" spans="1:11" ht="12.75" customHeight="1">
      <c r="A18" s="61"/>
      <c r="B18" s="84"/>
      <c r="C18" s="23"/>
      <c r="D18" s="19"/>
      <c r="E18" s="20"/>
      <c r="F18" s="56"/>
      <c r="G18" s="21"/>
      <c r="H18" s="224"/>
      <c r="I18" s="225"/>
      <c r="J18" s="226"/>
      <c r="K18" s="22"/>
    </row>
    <row r="19" spans="1:11" ht="12.75" customHeight="1">
      <c r="A19" s="61"/>
      <c r="B19" s="84"/>
      <c r="C19" s="23"/>
      <c r="D19" s="19"/>
      <c r="E19" s="20"/>
      <c r="F19" s="56"/>
      <c r="G19" s="21"/>
      <c r="H19" s="224"/>
      <c r="I19" s="225"/>
      <c r="J19" s="226"/>
      <c r="K19" s="22"/>
    </row>
    <row r="20" spans="1:11" ht="12.75" customHeight="1">
      <c r="A20" s="61"/>
      <c r="B20" s="84"/>
      <c r="C20" s="23"/>
      <c r="D20" s="19"/>
      <c r="E20" s="20"/>
      <c r="F20" s="56"/>
      <c r="G20" s="21"/>
      <c r="H20" s="224"/>
      <c r="I20" s="225"/>
      <c r="J20" s="226"/>
      <c r="K20" s="24"/>
    </row>
    <row r="21" spans="1:11" ht="12.75" customHeight="1">
      <c r="A21" s="61"/>
      <c r="B21" s="84"/>
      <c r="C21" s="23"/>
      <c r="D21" s="19"/>
      <c r="E21" s="20"/>
      <c r="F21" s="56"/>
      <c r="G21" s="21"/>
      <c r="H21" s="224"/>
      <c r="I21" s="225"/>
      <c r="J21" s="226"/>
      <c r="K21" s="24"/>
    </row>
    <row r="22" spans="1:11" ht="12.75" customHeight="1">
      <c r="A22" s="61"/>
      <c r="B22" s="84"/>
      <c r="C22" s="23"/>
      <c r="D22" s="19"/>
      <c r="E22" s="20"/>
      <c r="F22" s="56"/>
      <c r="G22" s="21"/>
      <c r="H22" s="224"/>
      <c r="I22" s="225"/>
      <c r="J22" s="226"/>
      <c r="K22" s="24"/>
    </row>
    <row r="23" spans="1:11" ht="12.75" customHeight="1">
      <c r="A23" s="61"/>
      <c r="B23" s="84"/>
      <c r="C23" s="23"/>
      <c r="D23" s="19"/>
      <c r="E23" s="20"/>
      <c r="F23" s="56"/>
      <c r="G23" s="21"/>
      <c r="H23" s="224"/>
      <c r="I23" s="225"/>
      <c r="J23" s="226"/>
      <c r="K23" s="24"/>
    </row>
    <row r="24" spans="1:11" ht="12.75" customHeight="1">
      <c r="A24" s="61"/>
      <c r="B24" s="84"/>
      <c r="C24" s="23"/>
      <c r="D24" s="19"/>
      <c r="E24" s="20"/>
      <c r="F24" s="56"/>
      <c r="G24" s="21"/>
      <c r="H24" s="224"/>
      <c r="I24" s="225"/>
      <c r="J24" s="226"/>
      <c r="K24" s="24"/>
    </row>
    <row r="25" spans="1:11" ht="12.75" customHeight="1">
      <c r="A25" s="61"/>
      <c r="B25" s="84"/>
      <c r="C25" s="23"/>
      <c r="D25" s="19"/>
      <c r="E25" s="20"/>
      <c r="F25" s="56"/>
      <c r="G25" s="21"/>
      <c r="H25" s="224"/>
      <c r="I25" s="225"/>
      <c r="J25" s="226"/>
      <c r="K25" s="24"/>
    </row>
    <row r="26" spans="1:11" ht="12.75" customHeight="1">
      <c r="A26" s="61"/>
      <c r="B26" s="84"/>
      <c r="C26" s="23"/>
      <c r="D26" s="19"/>
      <c r="E26" s="20"/>
      <c r="F26" s="56"/>
      <c r="G26" s="21"/>
      <c r="H26" s="224"/>
      <c r="I26" s="225"/>
      <c r="J26" s="226"/>
      <c r="K26" s="24"/>
    </row>
    <row r="27" spans="1:11" ht="12.75" customHeight="1">
      <c r="A27" s="61"/>
      <c r="B27" s="84"/>
      <c r="C27" s="23"/>
      <c r="D27" s="19"/>
      <c r="E27" s="20"/>
      <c r="F27" s="56"/>
      <c r="G27" s="21"/>
      <c r="H27" s="224"/>
      <c r="I27" s="225"/>
      <c r="J27" s="226"/>
      <c r="K27" s="24"/>
    </row>
    <row r="28" spans="1:11" ht="12.75" customHeight="1">
      <c r="A28" s="61"/>
      <c r="B28" s="84"/>
      <c r="C28" s="23"/>
      <c r="D28" s="19"/>
      <c r="E28" s="20"/>
      <c r="F28" s="56"/>
      <c r="G28" s="21"/>
      <c r="H28" s="224"/>
      <c r="I28" s="225"/>
      <c r="J28" s="226"/>
      <c r="K28" s="24"/>
    </row>
    <row r="29" spans="1:11" ht="12.75" customHeight="1">
      <c r="A29" s="61"/>
      <c r="B29" s="84"/>
      <c r="C29" s="23"/>
      <c r="D29" s="19"/>
      <c r="E29" s="20"/>
      <c r="F29" s="56"/>
      <c r="G29" s="21"/>
      <c r="H29" s="224"/>
      <c r="I29" s="225"/>
      <c r="J29" s="226"/>
      <c r="K29" s="24"/>
    </row>
    <row r="30" spans="1:11" ht="12.75" customHeight="1">
      <c r="A30" s="61"/>
      <c r="B30" s="84"/>
      <c r="C30" s="23"/>
      <c r="D30" s="19"/>
      <c r="E30" s="20"/>
      <c r="F30" s="56"/>
      <c r="G30" s="21"/>
      <c r="H30" s="224"/>
      <c r="I30" s="225"/>
      <c r="J30" s="226"/>
      <c r="K30" s="24"/>
    </row>
    <row r="31" spans="1:11" ht="12.75" customHeight="1">
      <c r="A31" s="61"/>
      <c r="B31" s="84"/>
      <c r="C31" s="23"/>
      <c r="D31" s="19"/>
      <c r="E31" s="20"/>
      <c r="F31" s="56"/>
      <c r="G31" s="21"/>
      <c r="H31" s="224"/>
      <c r="I31" s="225"/>
      <c r="J31" s="226"/>
      <c r="K31" s="24"/>
    </row>
    <row r="32" spans="1:11" ht="12.75" customHeight="1">
      <c r="A32" s="61"/>
      <c r="B32" s="84"/>
      <c r="C32" s="23"/>
      <c r="D32" s="19"/>
      <c r="E32" s="20"/>
      <c r="F32" s="56"/>
      <c r="G32" s="21"/>
      <c r="H32" s="224"/>
      <c r="I32" s="225"/>
      <c r="J32" s="226"/>
      <c r="K32" s="24"/>
    </row>
    <row r="33" spans="1:11" ht="12.75" customHeight="1">
      <c r="A33" s="61"/>
      <c r="B33" s="84"/>
      <c r="C33" s="23"/>
      <c r="D33" s="19"/>
      <c r="E33" s="20"/>
      <c r="F33" s="56"/>
      <c r="G33" s="21"/>
      <c r="H33" s="224"/>
      <c r="I33" s="225"/>
      <c r="J33" s="226"/>
      <c r="K33" s="24"/>
    </row>
    <row r="34" spans="1:11" ht="12.75" customHeight="1">
      <c r="A34" s="61"/>
      <c r="B34" s="84"/>
      <c r="C34" s="23"/>
      <c r="D34" s="19"/>
      <c r="E34" s="20"/>
      <c r="F34" s="56"/>
      <c r="G34" s="21"/>
      <c r="H34" s="224"/>
      <c r="I34" s="225"/>
      <c r="J34" s="226"/>
      <c r="K34" s="24"/>
    </row>
    <row r="35" spans="1:11" ht="12.75" customHeight="1">
      <c r="A35" s="61"/>
      <c r="B35" s="84"/>
      <c r="C35" s="23"/>
      <c r="D35" s="19"/>
      <c r="E35" s="20"/>
      <c r="F35" s="56"/>
      <c r="G35" s="21"/>
      <c r="H35" s="224"/>
      <c r="I35" s="225"/>
      <c r="J35" s="226"/>
      <c r="K35" s="24"/>
    </row>
    <row r="36" spans="1:11" ht="12.75" customHeight="1">
      <c r="A36" s="61"/>
      <c r="B36" s="84"/>
      <c r="C36" s="23"/>
      <c r="D36" s="19"/>
      <c r="E36" s="20"/>
      <c r="F36" s="56"/>
      <c r="G36" s="21"/>
      <c r="H36" s="224"/>
      <c r="I36" s="225"/>
      <c r="J36" s="226"/>
      <c r="K36" s="24"/>
    </row>
    <row r="37" spans="1:11" ht="12.75" customHeight="1">
      <c r="A37" s="61"/>
      <c r="B37" s="84"/>
      <c r="C37" s="23"/>
      <c r="D37" s="19"/>
      <c r="E37" s="20"/>
      <c r="F37" s="56"/>
      <c r="G37" s="21"/>
      <c r="H37" s="224"/>
      <c r="I37" s="225"/>
      <c r="J37" s="226"/>
      <c r="K37" s="24"/>
    </row>
    <row r="38" spans="1:11" ht="12.75" customHeight="1">
      <c r="A38" s="61"/>
      <c r="B38" s="84"/>
      <c r="C38" s="23"/>
      <c r="D38" s="19"/>
      <c r="E38" s="20"/>
      <c r="F38" s="56"/>
      <c r="G38" s="21"/>
      <c r="H38" s="224"/>
      <c r="I38" s="225"/>
      <c r="J38" s="226"/>
      <c r="K38" s="24"/>
    </row>
    <row r="39" spans="1:11" ht="12.75" customHeight="1">
      <c r="A39" s="61"/>
      <c r="B39" s="84"/>
      <c r="C39" s="23"/>
      <c r="D39" s="19"/>
      <c r="E39" s="20"/>
      <c r="F39" s="56"/>
      <c r="G39" s="21"/>
      <c r="H39" s="224"/>
      <c r="I39" s="225"/>
      <c r="J39" s="226"/>
      <c r="K39" s="24"/>
    </row>
    <row r="40" spans="1:11" ht="12.75" customHeight="1">
      <c r="A40" s="61"/>
      <c r="B40" s="84"/>
      <c r="C40" s="23"/>
      <c r="D40" s="19"/>
      <c r="E40" s="20"/>
      <c r="F40" s="56"/>
      <c r="G40" s="21"/>
      <c r="H40" s="224"/>
      <c r="I40" s="225"/>
      <c r="J40" s="226"/>
      <c r="K40" s="24"/>
    </row>
    <row r="41" spans="1:11" ht="12.75" customHeight="1">
      <c r="A41" s="61"/>
      <c r="B41" s="84"/>
      <c r="C41" s="23"/>
      <c r="D41" s="19"/>
      <c r="E41" s="20"/>
      <c r="F41" s="56"/>
      <c r="G41" s="21"/>
      <c r="H41" s="224"/>
      <c r="I41" s="225"/>
      <c r="J41" s="226"/>
      <c r="K41" s="24"/>
    </row>
    <row r="42" spans="1:11" ht="12.75" customHeight="1">
      <c r="A42" s="61"/>
      <c r="B42" s="84"/>
      <c r="C42" s="23"/>
      <c r="D42" s="19"/>
      <c r="E42" s="20"/>
      <c r="F42" s="56"/>
      <c r="G42" s="21"/>
      <c r="H42" s="224"/>
      <c r="I42" s="225"/>
      <c r="J42" s="226"/>
      <c r="K42" s="24"/>
    </row>
    <row r="43" spans="1:11" ht="12.75" customHeight="1">
      <c r="A43" s="61"/>
      <c r="B43" s="84"/>
      <c r="C43" s="23"/>
      <c r="D43" s="19"/>
      <c r="E43" s="20"/>
      <c r="F43" s="56"/>
      <c r="G43" s="21"/>
      <c r="H43" s="224"/>
      <c r="I43" s="225"/>
      <c r="J43" s="226"/>
      <c r="K43" s="24"/>
    </row>
    <row r="44" spans="1:11" ht="12.75" customHeight="1">
      <c r="A44" s="61"/>
      <c r="B44" s="84"/>
      <c r="C44" s="23"/>
      <c r="D44" s="19"/>
      <c r="E44" s="20"/>
      <c r="F44" s="56"/>
      <c r="G44" s="21"/>
      <c r="H44" s="224"/>
      <c r="I44" s="225"/>
      <c r="J44" s="226"/>
      <c r="K44" s="24"/>
    </row>
    <row r="45" spans="1:11" ht="12.75" customHeight="1">
      <c r="A45" s="61"/>
      <c r="B45" s="84"/>
      <c r="C45" s="23"/>
      <c r="D45" s="19"/>
      <c r="E45" s="20"/>
      <c r="F45" s="56"/>
      <c r="G45" s="21"/>
      <c r="H45" s="224"/>
      <c r="I45" s="225"/>
      <c r="J45" s="226"/>
      <c r="K45" s="24"/>
    </row>
    <row r="46" spans="1:11" ht="12.75" customHeight="1">
      <c r="A46" s="26" t="s">
        <v>29</v>
      </c>
      <c r="B46" s="27"/>
      <c r="C46" s="27"/>
      <c r="D46" s="28"/>
      <c r="E46" s="28"/>
      <c r="F46" s="28"/>
      <c r="G46" s="69">
        <f>SUM(G14:G45)</f>
        <v>0</v>
      </c>
      <c r="H46" s="78" t="s">
        <v>30</v>
      </c>
      <c r="I46" s="227"/>
      <c r="J46" s="227"/>
      <c r="K46" s="228"/>
    </row>
    <row r="47" spans="1:11" ht="12.75" customHeight="1">
      <c r="A47" s="29" t="str">
        <f>IF(G48=G10,"VALOR RECOLHIDO EM DEVOLUÇÃO"," ")</f>
        <v>VALOR RECOLHIDO EM DEVOLUÇÃO</v>
      </c>
      <c r="B47" s="30"/>
      <c r="D47" s="28"/>
      <c r="E47" s="28"/>
      <c r="F47" s="28"/>
      <c r="G47" s="70">
        <f>IF(G48=G10,G10-G46,"0")</f>
        <v>0</v>
      </c>
      <c r="H47" s="72"/>
      <c r="I47" s="229"/>
      <c r="J47" s="229"/>
      <c r="K47" s="230"/>
    </row>
    <row r="48" spans="1:11" ht="12.75" customHeight="1">
      <c r="A48" s="31" t="s">
        <v>31</v>
      </c>
      <c r="B48" s="27"/>
      <c r="C48" s="27"/>
      <c r="D48" s="27"/>
      <c r="E48" s="27"/>
      <c r="F48" s="27"/>
      <c r="G48" s="71"/>
      <c r="H48" s="73"/>
      <c r="I48" s="74"/>
      <c r="J48" s="32"/>
      <c r="K48" s="33">
        <f>IF(G46+G47&lt;&gt;G10,"VALOR A TRANSPORTAR...................................","")</f>
      </c>
    </row>
    <row r="50" ht="12.75" customHeight="1">
      <c r="A50" s="1" t="s">
        <v>32</v>
      </c>
    </row>
    <row r="53" ht="12.75" customHeight="1">
      <c r="K53" s="34"/>
    </row>
    <row r="54" spans="1:11" ht="12.75" customHeight="1">
      <c r="A54" s="1" t="s">
        <v>33</v>
      </c>
      <c r="K54" s="35" t="s">
        <v>34</v>
      </c>
    </row>
    <row r="55" spans="1:10" ht="12.75" customHeight="1">
      <c r="A55" s="223" t="s">
        <v>35</v>
      </c>
      <c r="B55" s="223"/>
      <c r="C55" s="223"/>
      <c r="D55" s="223"/>
      <c r="E55" s="223"/>
      <c r="J55" s="34" t="s">
        <v>36</v>
      </c>
    </row>
    <row r="57" ht="12.75" customHeight="1">
      <c r="F57" s="1" t="s">
        <v>37</v>
      </c>
    </row>
    <row r="58" spans="6:10" ht="12.75" customHeight="1">
      <c r="F58" s="36" t="s">
        <v>38</v>
      </c>
      <c r="J58" s="34"/>
    </row>
    <row r="59" ht="12.75" customHeight="1">
      <c r="J59" s="34"/>
    </row>
    <row r="61" spans="1:11" ht="12.75" customHeight="1">
      <c r="A61" s="1" t="s">
        <v>34</v>
      </c>
      <c r="G61" s="34"/>
      <c r="J61" s="34"/>
      <c r="K61" s="35" t="s">
        <v>34</v>
      </c>
    </row>
    <row r="62" spans="3:10" ht="12.75" customHeight="1">
      <c r="C62" s="34" t="s">
        <v>39</v>
      </c>
      <c r="J62" s="36" t="s">
        <v>40</v>
      </c>
    </row>
    <row r="65" ht="12.75" customHeight="1">
      <c r="A65" s="1" t="s">
        <v>0</v>
      </c>
    </row>
    <row r="66" ht="12.75" customHeight="1">
      <c r="A66" s="1" t="s">
        <v>4</v>
      </c>
    </row>
    <row r="67" ht="12.75" customHeight="1">
      <c r="A67" s="1" t="s">
        <v>5</v>
      </c>
    </row>
    <row r="68" ht="6" customHeight="1"/>
    <row r="69" spans="1:11" ht="12.75" customHeight="1">
      <c r="A69" s="242" t="s">
        <v>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</row>
    <row r="70" ht="6" customHeight="1">
      <c r="K70" s="4"/>
    </row>
    <row r="71" spans="1:11" ht="12.75" customHeight="1">
      <c r="A71" s="5" t="s">
        <v>7</v>
      </c>
      <c r="B71" s="243" t="s">
        <v>8</v>
      </c>
      <c r="C71" s="244"/>
      <c r="D71" s="244"/>
      <c r="E71" s="217"/>
      <c r="F71" s="243" t="s">
        <v>9</v>
      </c>
      <c r="G71" s="190"/>
      <c r="H71" s="190"/>
      <c r="I71" s="168"/>
      <c r="J71" s="6" t="s">
        <v>10</v>
      </c>
      <c r="K71" s="7" t="s">
        <v>11</v>
      </c>
    </row>
    <row r="72" spans="1:11" ht="12.75" customHeight="1" thickBot="1">
      <c r="A72" s="79">
        <f>A8</f>
        <v>0</v>
      </c>
      <c r="B72" s="247">
        <f>B8</f>
        <v>0</v>
      </c>
      <c r="C72" s="140"/>
      <c r="D72" s="140">
        <f>D8</f>
        <v>0</v>
      </c>
      <c r="E72" s="141"/>
      <c r="F72" s="133">
        <f>F8</f>
        <v>0</v>
      </c>
      <c r="G72" s="134"/>
      <c r="H72" s="134"/>
      <c r="I72" s="135"/>
      <c r="J72" s="37">
        <f>J8</f>
        <v>0</v>
      </c>
      <c r="K72" s="38">
        <f>K8</f>
        <v>0</v>
      </c>
    </row>
    <row r="73" spans="1:12" ht="12.75" customHeight="1" thickTop="1">
      <c r="A73" s="39" t="s">
        <v>12</v>
      </c>
      <c r="B73" s="136" t="s">
        <v>13</v>
      </c>
      <c r="C73" s="137"/>
      <c r="D73" s="136" t="s">
        <v>14</v>
      </c>
      <c r="E73" s="138"/>
      <c r="F73" s="137"/>
      <c r="G73" s="40" t="s">
        <v>16</v>
      </c>
      <c r="H73" s="39" t="s">
        <v>15</v>
      </c>
      <c r="I73" s="41" t="s">
        <v>44</v>
      </c>
      <c r="J73" s="39" t="s">
        <v>42</v>
      </c>
      <c r="K73" s="39" t="s">
        <v>17</v>
      </c>
      <c r="L73" s="54"/>
    </row>
    <row r="74" spans="1:11" ht="12.75" customHeight="1">
      <c r="A74" s="42">
        <f>A10</f>
        <v>0</v>
      </c>
      <c r="B74" s="169">
        <f>B10</f>
        <v>0</v>
      </c>
      <c r="C74" s="148"/>
      <c r="D74" s="149">
        <f>D10</f>
        <v>0</v>
      </c>
      <c r="E74" s="150"/>
      <c r="F74" s="139"/>
      <c r="G74" s="80">
        <f>G10</f>
        <v>0</v>
      </c>
      <c r="H74" s="85">
        <f>H10</f>
        <v>0</v>
      </c>
      <c r="I74" s="43">
        <f>I10</f>
        <v>0</v>
      </c>
      <c r="J74" s="85">
        <f>J10</f>
        <v>0</v>
      </c>
      <c r="K74" s="13" t="str">
        <f>IF(G112=G10,"02/02",IF(G176=G10,"02/03",IF(G240=G10,"02/04",)))</f>
        <v>02/02</v>
      </c>
    </row>
    <row r="75" spans="1:11" ht="12.75" customHeight="1">
      <c r="A75" s="63" t="s">
        <v>2</v>
      </c>
      <c r="B75" s="64"/>
      <c r="C75" s="64"/>
      <c r="G75" s="27"/>
      <c r="H75" s="58"/>
      <c r="I75" s="62"/>
      <c r="J75" s="62"/>
      <c r="K75" s="81"/>
    </row>
    <row r="76" spans="1:11" ht="12.75" customHeight="1">
      <c r="A76" s="245" t="s">
        <v>7</v>
      </c>
      <c r="B76" s="245" t="s">
        <v>18</v>
      </c>
      <c r="C76" s="14" t="s">
        <v>19</v>
      </c>
      <c r="D76" s="5" t="s">
        <v>20</v>
      </c>
      <c r="E76" s="5" t="s">
        <v>21</v>
      </c>
      <c r="F76" s="5" t="s">
        <v>22</v>
      </c>
      <c r="G76" s="237" t="s">
        <v>16</v>
      </c>
      <c r="H76" s="231" t="s">
        <v>23</v>
      </c>
      <c r="I76" s="232"/>
      <c r="J76" s="233"/>
      <c r="K76" s="237" t="s">
        <v>24</v>
      </c>
    </row>
    <row r="77" spans="1:13" ht="12.75" customHeight="1">
      <c r="A77" s="246"/>
      <c r="B77" s="238"/>
      <c r="C77" s="15" t="s">
        <v>25</v>
      </c>
      <c r="D77" s="16" t="s">
        <v>26</v>
      </c>
      <c r="E77" s="16" t="s">
        <v>27</v>
      </c>
      <c r="F77" s="16" t="s">
        <v>28</v>
      </c>
      <c r="G77" s="238"/>
      <c r="H77" s="234"/>
      <c r="I77" s="235"/>
      <c r="J77" s="236"/>
      <c r="K77" s="238"/>
      <c r="M77" s="76"/>
    </row>
    <row r="78" spans="1:12" ht="12.75" customHeight="1">
      <c r="A78" s="60" t="s">
        <v>41</v>
      </c>
      <c r="B78" s="17"/>
      <c r="C78" s="18"/>
      <c r="D78" s="19"/>
      <c r="E78" s="20"/>
      <c r="F78" s="55"/>
      <c r="G78" s="49">
        <f>IF(G48=0,+G46,"")</f>
        <v>0</v>
      </c>
      <c r="H78" s="239"/>
      <c r="I78" s="240"/>
      <c r="J78" s="241"/>
      <c r="K78" s="24"/>
      <c r="L78" s="77"/>
    </row>
    <row r="79" spans="1:11" ht="12.75" customHeight="1">
      <c r="A79" s="86">
        <v>91209</v>
      </c>
      <c r="B79" s="84"/>
      <c r="C79" s="23"/>
      <c r="D79" s="19"/>
      <c r="E79" s="20"/>
      <c r="F79" s="56"/>
      <c r="G79" s="21"/>
      <c r="H79" s="224"/>
      <c r="I79" s="225"/>
      <c r="J79" s="226"/>
      <c r="K79" s="24"/>
    </row>
    <row r="80" spans="1:11" ht="12.75" customHeight="1">
      <c r="A80" s="86"/>
      <c r="B80" s="84"/>
      <c r="C80" s="23"/>
      <c r="D80" s="19"/>
      <c r="E80" s="20"/>
      <c r="F80" s="56"/>
      <c r="G80" s="21"/>
      <c r="H80" s="224"/>
      <c r="I80" s="225"/>
      <c r="J80" s="226"/>
      <c r="K80" s="22"/>
    </row>
    <row r="81" spans="1:11" ht="12.75" customHeight="1">
      <c r="A81" s="61"/>
      <c r="B81" s="84"/>
      <c r="C81" s="23"/>
      <c r="D81" s="19"/>
      <c r="E81" s="20"/>
      <c r="F81" s="56"/>
      <c r="G81" s="21"/>
      <c r="H81" s="224"/>
      <c r="I81" s="225"/>
      <c r="J81" s="226"/>
      <c r="K81" s="22"/>
    </row>
    <row r="82" spans="1:11" ht="12.75" customHeight="1">
      <c r="A82" s="61"/>
      <c r="B82" s="84"/>
      <c r="C82" s="23"/>
      <c r="D82" s="19"/>
      <c r="E82" s="20"/>
      <c r="F82" s="56"/>
      <c r="G82" s="21"/>
      <c r="H82" s="224"/>
      <c r="I82" s="225"/>
      <c r="J82" s="226"/>
      <c r="K82" s="22"/>
    </row>
    <row r="83" spans="1:11" ht="12.75" customHeight="1">
      <c r="A83" s="61"/>
      <c r="B83" s="84"/>
      <c r="C83" s="23"/>
      <c r="D83" s="19"/>
      <c r="E83" s="20"/>
      <c r="F83" s="56"/>
      <c r="G83" s="21"/>
      <c r="H83" s="262"/>
      <c r="I83" s="263"/>
      <c r="J83" s="264"/>
      <c r="K83" s="22"/>
    </row>
    <row r="84" spans="1:11" ht="12.75" customHeight="1">
      <c r="A84" s="61"/>
      <c r="B84" s="84"/>
      <c r="C84" s="23"/>
      <c r="D84" s="19"/>
      <c r="E84" s="20"/>
      <c r="F84" s="56"/>
      <c r="G84" s="21"/>
      <c r="H84" s="224"/>
      <c r="I84" s="225"/>
      <c r="J84" s="226"/>
      <c r="K84" s="24"/>
    </row>
    <row r="85" spans="1:11" ht="12.75" customHeight="1">
      <c r="A85" s="61"/>
      <c r="B85" s="84"/>
      <c r="C85" s="23"/>
      <c r="D85" s="19"/>
      <c r="E85" s="20"/>
      <c r="F85" s="56"/>
      <c r="G85" s="21"/>
      <c r="H85" s="224"/>
      <c r="I85" s="225"/>
      <c r="J85" s="226"/>
      <c r="K85" s="24"/>
    </row>
    <row r="86" spans="1:11" ht="12.75" customHeight="1">
      <c r="A86" s="61"/>
      <c r="B86" s="84"/>
      <c r="C86" s="23"/>
      <c r="D86" s="19"/>
      <c r="E86" s="20"/>
      <c r="F86" s="56"/>
      <c r="G86" s="21"/>
      <c r="H86" s="224"/>
      <c r="I86" s="225"/>
      <c r="J86" s="226"/>
      <c r="K86" s="24"/>
    </row>
    <row r="87" spans="1:11" ht="12.75" customHeight="1">
      <c r="A87" s="61"/>
      <c r="B87" s="84"/>
      <c r="C87" s="23"/>
      <c r="D87" s="19"/>
      <c r="E87" s="20"/>
      <c r="F87" s="56"/>
      <c r="G87" s="21"/>
      <c r="H87" s="224"/>
      <c r="I87" s="225"/>
      <c r="J87" s="226"/>
      <c r="K87" s="24"/>
    </row>
    <row r="88" spans="1:11" ht="12.75" customHeight="1">
      <c r="A88" s="61"/>
      <c r="B88" s="84"/>
      <c r="C88" s="23"/>
      <c r="D88" s="19"/>
      <c r="E88" s="20"/>
      <c r="F88" s="56"/>
      <c r="G88" s="21"/>
      <c r="H88" s="224"/>
      <c r="I88" s="225"/>
      <c r="J88" s="226"/>
      <c r="K88" s="24"/>
    </row>
    <row r="89" spans="1:11" ht="12.75" customHeight="1">
      <c r="A89" s="61"/>
      <c r="B89" s="84"/>
      <c r="C89" s="23"/>
      <c r="D89" s="19"/>
      <c r="E89" s="20"/>
      <c r="F89" s="56"/>
      <c r="G89" s="21"/>
      <c r="H89" s="224"/>
      <c r="I89" s="225"/>
      <c r="J89" s="226"/>
      <c r="K89" s="24"/>
    </row>
    <row r="90" spans="1:11" ht="12.75" customHeight="1">
      <c r="A90" s="61"/>
      <c r="B90" s="84"/>
      <c r="C90" s="23"/>
      <c r="D90" s="19"/>
      <c r="E90" s="20"/>
      <c r="F90" s="56"/>
      <c r="G90" s="21"/>
      <c r="H90" s="224"/>
      <c r="I90" s="225"/>
      <c r="J90" s="226"/>
      <c r="K90" s="24"/>
    </row>
    <row r="91" spans="1:11" ht="12.75" customHeight="1">
      <c r="A91" s="61"/>
      <c r="B91" s="84"/>
      <c r="C91" s="23"/>
      <c r="D91" s="19"/>
      <c r="E91" s="20"/>
      <c r="F91" s="56"/>
      <c r="G91" s="21"/>
      <c r="H91" s="224"/>
      <c r="I91" s="225"/>
      <c r="J91" s="226"/>
      <c r="K91" s="24"/>
    </row>
    <row r="92" spans="1:11" ht="12.75" customHeight="1">
      <c r="A92" s="61"/>
      <c r="B92" s="84"/>
      <c r="C92" s="23"/>
      <c r="D92" s="19"/>
      <c r="E92" s="20"/>
      <c r="F92" s="56"/>
      <c r="G92" s="21"/>
      <c r="H92" s="224"/>
      <c r="I92" s="225"/>
      <c r="J92" s="226"/>
      <c r="K92" s="24"/>
    </row>
    <row r="93" spans="1:11" ht="12.75" customHeight="1">
      <c r="A93" s="61"/>
      <c r="B93" s="84"/>
      <c r="C93" s="23"/>
      <c r="D93" s="19"/>
      <c r="E93" s="20"/>
      <c r="F93" s="56"/>
      <c r="G93" s="21"/>
      <c r="H93" s="224"/>
      <c r="I93" s="225"/>
      <c r="J93" s="226"/>
      <c r="K93" s="24"/>
    </row>
    <row r="94" spans="1:11" ht="12.75" customHeight="1">
      <c r="A94" s="61"/>
      <c r="B94" s="84"/>
      <c r="C94" s="23"/>
      <c r="D94" s="19"/>
      <c r="E94" s="20"/>
      <c r="F94" s="56"/>
      <c r="G94" s="21"/>
      <c r="H94" s="224"/>
      <c r="I94" s="225"/>
      <c r="J94" s="226"/>
      <c r="K94" s="24"/>
    </row>
    <row r="95" spans="1:11" ht="12.75" customHeight="1">
      <c r="A95" s="61"/>
      <c r="B95" s="84"/>
      <c r="C95" s="23"/>
      <c r="D95" s="19"/>
      <c r="E95" s="20"/>
      <c r="F95" s="56"/>
      <c r="G95" s="21"/>
      <c r="H95" s="224"/>
      <c r="I95" s="225"/>
      <c r="J95" s="226"/>
      <c r="K95" s="24"/>
    </row>
    <row r="96" spans="1:11" ht="12.75" customHeight="1">
      <c r="A96" s="61"/>
      <c r="B96" s="84"/>
      <c r="C96" s="23"/>
      <c r="D96" s="19"/>
      <c r="E96" s="20"/>
      <c r="F96" s="56"/>
      <c r="G96" s="21"/>
      <c r="H96" s="224"/>
      <c r="I96" s="225"/>
      <c r="J96" s="226"/>
      <c r="K96" s="24"/>
    </row>
    <row r="97" spans="1:11" ht="12.75" customHeight="1">
      <c r="A97" s="61"/>
      <c r="B97" s="84"/>
      <c r="C97" s="23"/>
      <c r="D97" s="19"/>
      <c r="E97" s="20"/>
      <c r="F97" s="56"/>
      <c r="G97" s="21"/>
      <c r="H97" s="224"/>
      <c r="I97" s="225"/>
      <c r="J97" s="226"/>
      <c r="K97" s="24"/>
    </row>
    <row r="98" spans="1:11" ht="12.75" customHeight="1">
      <c r="A98" s="61"/>
      <c r="B98" s="84"/>
      <c r="C98" s="23"/>
      <c r="D98" s="19"/>
      <c r="E98" s="20"/>
      <c r="F98" s="56"/>
      <c r="G98" s="21"/>
      <c r="H98" s="224"/>
      <c r="I98" s="225"/>
      <c r="J98" s="226"/>
      <c r="K98" s="24"/>
    </row>
    <row r="99" spans="1:11" ht="12.75" customHeight="1">
      <c r="A99" s="61"/>
      <c r="B99" s="84"/>
      <c r="C99" s="23"/>
      <c r="D99" s="19"/>
      <c r="E99" s="20"/>
      <c r="F99" s="56"/>
      <c r="G99" s="21"/>
      <c r="H99" s="224"/>
      <c r="I99" s="225"/>
      <c r="J99" s="226"/>
      <c r="K99" s="24"/>
    </row>
    <row r="100" spans="1:11" ht="12.75" customHeight="1">
      <c r="A100" s="61"/>
      <c r="B100" s="84"/>
      <c r="C100" s="23"/>
      <c r="D100" s="19"/>
      <c r="E100" s="20"/>
      <c r="F100" s="56"/>
      <c r="G100" s="21"/>
      <c r="H100" s="224"/>
      <c r="I100" s="225"/>
      <c r="J100" s="226"/>
      <c r="K100" s="24"/>
    </row>
    <row r="101" spans="1:11" ht="12.75" customHeight="1">
      <c r="A101" s="61"/>
      <c r="B101" s="84"/>
      <c r="C101" s="23"/>
      <c r="D101" s="19"/>
      <c r="E101" s="20"/>
      <c r="F101" s="56"/>
      <c r="G101" s="21"/>
      <c r="H101" s="66"/>
      <c r="I101" s="67"/>
      <c r="J101" s="68"/>
      <c r="K101" s="24"/>
    </row>
    <row r="102" spans="1:11" ht="12.75" customHeight="1">
      <c r="A102" s="61"/>
      <c r="B102" s="84"/>
      <c r="C102" s="23"/>
      <c r="D102" s="19"/>
      <c r="E102" s="20"/>
      <c r="F102" s="56"/>
      <c r="G102" s="21"/>
      <c r="H102" s="224"/>
      <c r="I102" s="225"/>
      <c r="J102" s="226"/>
      <c r="K102" s="24"/>
    </row>
    <row r="103" spans="1:11" ht="12.75" customHeight="1">
      <c r="A103" s="61"/>
      <c r="B103" s="84"/>
      <c r="C103" s="23"/>
      <c r="D103" s="19"/>
      <c r="E103" s="20"/>
      <c r="F103" s="56"/>
      <c r="G103" s="21"/>
      <c r="H103" s="224"/>
      <c r="I103" s="225"/>
      <c r="J103" s="226"/>
      <c r="K103" s="24"/>
    </row>
    <row r="104" spans="1:11" ht="12.75" customHeight="1">
      <c r="A104" s="61"/>
      <c r="B104" s="84"/>
      <c r="C104" s="23"/>
      <c r="D104" s="19"/>
      <c r="E104" s="20"/>
      <c r="F104" s="56"/>
      <c r="G104" s="21"/>
      <c r="H104" s="224"/>
      <c r="I104" s="225"/>
      <c r="J104" s="226"/>
      <c r="K104" s="24"/>
    </row>
    <row r="105" spans="1:11" ht="12.75" customHeight="1">
      <c r="A105" s="61"/>
      <c r="B105" s="84"/>
      <c r="C105" s="23"/>
      <c r="D105" s="19"/>
      <c r="E105" s="20"/>
      <c r="F105" s="56"/>
      <c r="G105" s="21"/>
      <c r="H105" s="224"/>
      <c r="I105" s="225"/>
      <c r="J105" s="226"/>
      <c r="K105" s="24"/>
    </row>
    <row r="106" spans="1:11" ht="12.75" customHeight="1">
      <c r="A106" s="61"/>
      <c r="B106" s="84"/>
      <c r="C106" s="23"/>
      <c r="D106" s="19"/>
      <c r="E106" s="20"/>
      <c r="F106" s="56"/>
      <c r="G106" s="21"/>
      <c r="H106" s="224"/>
      <c r="I106" s="225"/>
      <c r="J106" s="226"/>
      <c r="K106" s="25"/>
    </row>
    <row r="107" spans="1:11" ht="12.75" customHeight="1">
      <c r="A107" s="61"/>
      <c r="B107" s="84"/>
      <c r="C107" s="23"/>
      <c r="D107" s="19"/>
      <c r="E107" s="20"/>
      <c r="F107" s="56"/>
      <c r="G107" s="21"/>
      <c r="H107" s="224"/>
      <c r="I107" s="225"/>
      <c r="J107" s="226"/>
      <c r="K107" s="24"/>
    </row>
    <row r="108" spans="1:11" ht="12.75" customHeight="1">
      <c r="A108" s="61"/>
      <c r="B108" s="84"/>
      <c r="C108" s="23"/>
      <c r="D108" s="19"/>
      <c r="E108" s="20"/>
      <c r="F108" s="56"/>
      <c r="G108" s="21"/>
      <c r="H108" s="224"/>
      <c r="I108" s="225"/>
      <c r="J108" s="226"/>
      <c r="K108" s="24"/>
    </row>
    <row r="109" spans="1:11" ht="12.75" customHeight="1">
      <c r="A109" s="61"/>
      <c r="B109" s="84"/>
      <c r="C109" s="23"/>
      <c r="D109" s="19"/>
      <c r="E109" s="20"/>
      <c r="F109" s="56"/>
      <c r="G109" s="21"/>
      <c r="H109" s="224"/>
      <c r="I109" s="225"/>
      <c r="J109" s="226"/>
      <c r="K109" s="24"/>
    </row>
    <row r="110" spans="1:11" ht="12.75" customHeight="1">
      <c r="A110" s="50" t="s">
        <v>29</v>
      </c>
      <c r="B110" s="51"/>
      <c r="C110" s="51"/>
      <c r="D110" s="52"/>
      <c r="E110" s="52"/>
      <c r="F110" s="52"/>
      <c r="G110" s="69">
        <f>SUM(G78:G109)</f>
        <v>0</v>
      </c>
      <c r="H110" s="78" t="s">
        <v>30</v>
      </c>
      <c r="I110" s="227"/>
      <c r="J110" s="227"/>
      <c r="K110" s="228"/>
    </row>
    <row r="111" spans="1:11" ht="12.75" customHeight="1">
      <c r="A111" s="29" t="str">
        <f>IF(G112=G74,"VALOR RECOLHIDO EM DEVOLUÇÃO"," ")</f>
        <v>VALOR RECOLHIDO EM DEVOLUÇÃO</v>
      </c>
      <c r="B111" s="53"/>
      <c r="C111" s="44"/>
      <c r="D111" s="52"/>
      <c r="E111" s="52"/>
      <c r="F111" s="52"/>
      <c r="G111" s="70">
        <f>IF(G112=G74,G74-G110,"0")</f>
        <v>0</v>
      </c>
      <c r="H111" s="72"/>
      <c r="I111" s="229"/>
      <c r="J111" s="229"/>
      <c r="K111" s="230"/>
    </row>
    <row r="112" spans="1:11" ht="12.75" customHeight="1">
      <c r="A112" s="31" t="s">
        <v>31</v>
      </c>
      <c r="B112" s="27"/>
      <c r="C112" s="27"/>
      <c r="D112" s="27"/>
      <c r="E112" s="27"/>
      <c r="F112" s="27"/>
      <c r="G112" s="71"/>
      <c r="H112" s="73"/>
      <c r="I112" s="74"/>
      <c r="J112" s="75"/>
      <c r="K112" s="33">
        <f>IF(G110+G111&lt;&gt;G74,"VALOR A TRANSPORTAR...................................","")</f>
      </c>
    </row>
    <row r="114" ht="12.75" customHeight="1">
      <c r="A114" s="1" t="s">
        <v>32</v>
      </c>
    </row>
    <row r="117" ht="12.75" customHeight="1">
      <c r="K117" s="34"/>
    </row>
    <row r="118" spans="1:11" ht="12.75" customHeight="1">
      <c r="A118" s="1" t="s">
        <v>33</v>
      </c>
      <c r="K118" s="35" t="s">
        <v>34</v>
      </c>
    </row>
    <row r="119" spans="1:10" ht="12.75" customHeight="1">
      <c r="A119" s="223" t="s">
        <v>35</v>
      </c>
      <c r="B119" s="223"/>
      <c r="C119" s="223"/>
      <c r="D119" s="223"/>
      <c r="E119" s="223"/>
      <c r="J119" s="34" t="s">
        <v>36</v>
      </c>
    </row>
    <row r="121" ht="12.75" customHeight="1">
      <c r="F121" s="1" t="s">
        <v>37</v>
      </c>
    </row>
    <row r="122" spans="6:10" ht="12.75" customHeight="1">
      <c r="F122" s="36" t="s">
        <v>38</v>
      </c>
      <c r="J122" s="34"/>
    </row>
    <row r="123" ht="12.75" customHeight="1">
      <c r="J123" s="34"/>
    </row>
    <row r="125" spans="1:11" ht="12.75" customHeight="1">
      <c r="A125" s="1" t="s">
        <v>34</v>
      </c>
      <c r="G125" s="34"/>
      <c r="J125" s="34"/>
      <c r="K125" s="35" t="s">
        <v>34</v>
      </c>
    </row>
    <row r="126" spans="3:10" ht="12.75" customHeight="1">
      <c r="C126" s="34" t="s">
        <v>39</v>
      </c>
      <c r="J126" s="36" t="s">
        <v>40</v>
      </c>
    </row>
    <row r="129" ht="12.75" customHeight="1">
      <c r="A129" s="1" t="s">
        <v>0</v>
      </c>
    </row>
    <row r="130" ht="12.75" customHeight="1">
      <c r="A130" s="1" t="s">
        <v>4</v>
      </c>
    </row>
    <row r="131" ht="12.75" customHeight="1">
      <c r="A131" s="1" t="s">
        <v>5</v>
      </c>
    </row>
    <row r="132" ht="5.25" customHeight="1"/>
    <row r="133" spans="1:11" ht="12.75" customHeight="1">
      <c r="A133" s="242" t="s">
        <v>6</v>
      </c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</row>
    <row r="134" ht="5.25" customHeight="1">
      <c r="K134" s="4"/>
    </row>
    <row r="135" spans="1:11" ht="12.75" customHeight="1">
      <c r="A135" s="5" t="s">
        <v>7</v>
      </c>
      <c r="B135" s="243" t="s">
        <v>8</v>
      </c>
      <c r="C135" s="244"/>
      <c r="D135" s="244"/>
      <c r="E135" s="217"/>
      <c r="F135" s="243" t="s">
        <v>9</v>
      </c>
      <c r="G135" s="190"/>
      <c r="H135" s="190"/>
      <c r="I135" s="168"/>
      <c r="J135" s="6" t="s">
        <v>10</v>
      </c>
      <c r="K135" s="7" t="s">
        <v>11</v>
      </c>
    </row>
    <row r="136" spans="1:11" ht="12.75" customHeight="1" thickBot="1">
      <c r="A136" s="79">
        <f>A8</f>
        <v>0</v>
      </c>
      <c r="B136" s="247">
        <f>B8</f>
        <v>0</v>
      </c>
      <c r="C136" s="140"/>
      <c r="D136" s="140">
        <f>D8</f>
        <v>0</v>
      </c>
      <c r="E136" s="141"/>
      <c r="F136" s="133">
        <f>F8</f>
        <v>0</v>
      </c>
      <c r="G136" s="134"/>
      <c r="H136" s="134"/>
      <c r="I136" s="135"/>
      <c r="J136" s="37">
        <f>J8</f>
        <v>0</v>
      </c>
      <c r="K136" s="38">
        <f>K8</f>
        <v>0</v>
      </c>
    </row>
    <row r="137" spans="1:11" ht="12.75" customHeight="1" thickTop="1">
      <c r="A137" s="39" t="s">
        <v>12</v>
      </c>
      <c r="B137" s="136" t="s">
        <v>13</v>
      </c>
      <c r="C137" s="137"/>
      <c r="D137" s="136" t="s">
        <v>14</v>
      </c>
      <c r="E137" s="138"/>
      <c r="F137" s="137"/>
      <c r="G137" s="40" t="s">
        <v>16</v>
      </c>
      <c r="H137" s="39" t="s">
        <v>15</v>
      </c>
      <c r="I137" s="41" t="s">
        <v>44</v>
      </c>
      <c r="J137" s="39" t="s">
        <v>42</v>
      </c>
      <c r="K137" s="39" t="s">
        <v>17</v>
      </c>
    </row>
    <row r="138" spans="1:11" ht="12.75" customHeight="1">
      <c r="A138" s="42">
        <f>A10</f>
        <v>0</v>
      </c>
      <c r="B138" s="169">
        <f>B10</f>
        <v>0</v>
      </c>
      <c r="C138" s="148"/>
      <c r="D138" s="149">
        <f>D10</f>
        <v>0</v>
      </c>
      <c r="E138" s="150"/>
      <c r="F138" s="139"/>
      <c r="G138" s="80">
        <f>G10</f>
        <v>0</v>
      </c>
      <c r="H138" s="85">
        <f>H10</f>
        <v>0</v>
      </c>
      <c r="I138" s="43">
        <f>I74</f>
        <v>0</v>
      </c>
      <c r="J138" s="85">
        <f>J10</f>
        <v>0</v>
      </c>
      <c r="K138" s="13" t="str">
        <f>IF(G176=G10,"03/03",IF(G240=G10,"03/04",))</f>
        <v>03/03</v>
      </c>
    </row>
    <row r="139" spans="1:11" ht="12.75" customHeight="1">
      <c r="A139" s="63" t="s">
        <v>2</v>
      </c>
      <c r="B139" s="64"/>
      <c r="C139" s="64"/>
      <c r="G139" s="27"/>
      <c r="H139" s="58"/>
      <c r="I139" s="62"/>
      <c r="J139" s="62"/>
      <c r="K139" s="81"/>
    </row>
    <row r="140" spans="1:11" ht="12.75" customHeight="1">
      <c r="A140" s="245" t="s">
        <v>7</v>
      </c>
      <c r="B140" s="245" t="s">
        <v>18</v>
      </c>
      <c r="C140" s="14" t="s">
        <v>19</v>
      </c>
      <c r="D140" s="5" t="s">
        <v>20</v>
      </c>
      <c r="E140" s="5" t="s">
        <v>21</v>
      </c>
      <c r="F140" s="5" t="s">
        <v>22</v>
      </c>
      <c r="G140" s="237" t="s">
        <v>16</v>
      </c>
      <c r="H140" s="231" t="s">
        <v>23</v>
      </c>
      <c r="I140" s="232"/>
      <c r="J140" s="233"/>
      <c r="K140" s="237" t="s">
        <v>24</v>
      </c>
    </row>
    <row r="141" spans="1:11" ht="12.75" customHeight="1">
      <c r="A141" s="246"/>
      <c r="B141" s="238"/>
      <c r="C141" s="15" t="s">
        <v>25</v>
      </c>
      <c r="D141" s="16" t="s">
        <v>26</v>
      </c>
      <c r="E141" s="16" t="s">
        <v>27</v>
      </c>
      <c r="F141" s="16" t="s">
        <v>28</v>
      </c>
      <c r="G141" s="238"/>
      <c r="H141" s="234"/>
      <c r="I141" s="235"/>
      <c r="J141" s="236"/>
      <c r="K141" s="238"/>
    </row>
    <row r="142" spans="1:11" ht="12.75" customHeight="1">
      <c r="A142" s="60" t="s">
        <v>41</v>
      </c>
      <c r="B142" s="45"/>
      <c r="C142" s="46"/>
      <c r="D142" s="47"/>
      <c r="E142" s="48"/>
      <c r="F142" s="57"/>
      <c r="G142" s="49">
        <f>IF(G112=0,+G110,"")</f>
        <v>0</v>
      </c>
      <c r="H142" s="239"/>
      <c r="I142" s="240"/>
      <c r="J142" s="241"/>
      <c r="K142" s="22"/>
    </row>
    <row r="143" spans="1:11" ht="12.75" customHeight="1">
      <c r="A143" s="86">
        <v>91209</v>
      </c>
      <c r="B143" s="84"/>
      <c r="C143" s="23"/>
      <c r="D143" s="19"/>
      <c r="E143" s="20"/>
      <c r="F143" s="56"/>
      <c r="G143" s="21"/>
      <c r="H143" s="224"/>
      <c r="I143" s="225"/>
      <c r="J143" s="226"/>
      <c r="K143" s="22"/>
    </row>
    <row r="144" spans="1:11" ht="12.75" customHeight="1">
      <c r="A144" s="86"/>
      <c r="B144" s="84"/>
      <c r="C144" s="23"/>
      <c r="D144" s="19"/>
      <c r="E144" s="20"/>
      <c r="F144" s="56"/>
      <c r="G144" s="21"/>
      <c r="H144" s="224"/>
      <c r="I144" s="225"/>
      <c r="J144" s="226"/>
      <c r="K144" s="22"/>
    </row>
    <row r="145" spans="1:11" ht="12.75" customHeight="1">
      <c r="A145" s="61"/>
      <c r="B145" s="84"/>
      <c r="C145" s="23"/>
      <c r="D145" s="19"/>
      <c r="E145" s="20"/>
      <c r="F145" s="56"/>
      <c r="G145" s="21"/>
      <c r="H145" s="224"/>
      <c r="I145" s="225"/>
      <c r="J145" s="226"/>
      <c r="K145" s="22"/>
    </row>
    <row r="146" spans="1:11" ht="12.75" customHeight="1">
      <c r="A146" s="61"/>
      <c r="B146" s="84"/>
      <c r="C146" s="23"/>
      <c r="D146" s="19"/>
      <c r="E146" s="20"/>
      <c r="F146" s="56"/>
      <c r="G146" s="21"/>
      <c r="H146" s="224"/>
      <c r="I146" s="225"/>
      <c r="J146" s="226"/>
      <c r="K146" s="22"/>
    </row>
    <row r="147" spans="1:11" ht="12.75" customHeight="1">
      <c r="A147" s="61"/>
      <c r="B147" s="84"/>
      <c r="C147" s="23"/>
      <c r="D147" s="19"/>
      <c r="E147" s="20"/>
      <c r="F147" s="56"/>
      <c r="G147" s="21"/>
      <c r="H147" s="66"/>
      <c r="I147" s="67"/>
      <c r="J147" s="68"/>
      <c r="K147" s="22"/>
    </row>
    <row r="148" spans="1:11" ht="12.75" customHeight="1">
      <c r="A148" s="61"/>
      <c r="B148" s="84"/>
      <c r="C148" s="23"/>
      <c r="D148" s="19"/>
      <c r="E148" s="20"/>
      <c r="F148" s="56"/>
      <c r="G148" s="21"/>
      <c r="H148" s="224"/>
      <c r="I148" s="225"/>
      <c r="J148" s="226"/>
      <c r="K148" s="24"/>
    </row>
    <row r="149" spans="1:11" ht="12.75" customHeight="1">
      <c r="A149" s="61"/>
      <c r="B149" s="84"/>
      <c r="C149" s="23"/>
      <c r="D149" s="19"/>
      <c r="E149" s="20"/>
      <c r="F149" s="56"/>
      <c r="G149" s="21"/>
      <c r="H149" s="224"/>
      <c r="I149" s="225"/>
      <c r="J149" s="226"/>
      <c r="K149" s="24"/>
    </row>
    <row r="150" spans="1:11" ht="12.75" customHeight="1">
      <c r="A150" s="61"/>
      <c r="B150" s="84"/>
      <c r="C150" s="23"/>
      <c r="D150" s="19"/>
      <c r="E150" s="20"/>
      <c r="F150" s="56"/>
      <c r="G150" s="21"/>
      <c r="H150" s="224"/>
      <c r="I150" s="225"/>
      <c r="J150" s="226"/>
      <c r="K150" s="24"/>
    </row>
    <row r="151" spans="1:11" ht="12.75" customHeight="1">
      <c r="A151" s="61"/>
      <c r="B151" s="84"/>
      <c r="C151" s="23"/>
      <c r="D151" s="19"/>
      <c r="E151" s="20"/>
      <c r="F151" s="56"/>
      <c r="G151" s="21"/>
      <c r="H151" s="224"/>
      <c r="I151" s="225"/>
      <c r="J151" s="226"/>
      <c r="K151" s="24"/>
    </row>
    <row r="152" spans="1:11" ht="12.75" customHeight="1">
      <c r="A152" s="61"/>
      <c r="B152" s="84"/>
      <c r="C152" s="23"/>
      <c r="D152" s="19"/>
      <c r="E152" s="20"/>
      <c r="F152" s="56"/>
      <c r="G152" s="21"/>
      <c r="H152" s="224"/>
      <c r="I152" s="225"/>
      <c r="J152" s="226"/>
      <c r="K152" s="24"/>
    </row>
    <row r="153" spans="1:11" ht="12.75" customHeight="1">
      <c r="A153" s="61"/>
      <c r="B153" s="84"/>
      <c r="C153" s="23"/>
      <c r="D153" s="19"/>
      <c r="E153" s="20"/>
      <c r="F153" s="56"/>
      <c r="G153" s="21"/>
      <c r="H153" s="224"/>
      <c r="I153" s="225"/>
      <c r="J153" s="226"/>
      <c r="K153" s="24"/>
    </row>
    <row r="154" spans="1:11" ht="12.75" customHeight="1">
      <c r="A154" s="61"/>
      <c r="B154" s="84"/>
      <c r="C154" s="23"/>
      <c r="D154" s="19"/>
      <c r="E154" s="20"/>
      <c r="F154" s="56"/>
      <c r="G154" s="21"/>
      <c r="H154" s="224"/>
      <c r="I154" s="225"/>
      <c r="J154" s="226"/>
      <c r="K154" s="24"/>
    </row>
    <row r="155" spans="1:11" ht="12.75" customHeight="1">
      <c r="A155" s="61"/>
      <c r="B155" s="84"/>
      <c r="C155" s="23"/>
      <c r="D155" s="19"/>
      <c r="E155" s="20"/>
      <c r="F155" s="56"/>
      <c r="G155" s="21"/>
      <c r="H155" s="224"/>
      <c r="I155" s="225"/>
      <c r="J155" s="226"/>
      <c r="K155" s="24"/>
    </row>
    <row r="156" spans="1:11" ht="12.75" customHeight="1">
      <c r="A156" s="61"/>
      <c r="B156" s="84"/>
      <c r="C156" s="23"/>
      <c r="D156" s="19"/>
      <c r="E156" s="20"/>
      <c r="F156" s="56"/>
      <c r="G156" s="21"/>
      <c r="H156" s="224"/>
      <c r="I156" s="225"/>
      <c r="J156" s="226"/>
      <c r="K156" s="24"/>
    </row>
    <row r="157" spans="1:11" ht="12.75" customHeight="1">
      <c r="A157" s="61"/>
      <c r="B157" s="84"/>
      <c r="C157" s="23"/>
      <c r="D157" s="19"/>
      <c r="E157" s="20"/>
      <c r="F157" s="56"/>
      <c r="G157" s="21"/>
      <c r="H157" s="224"/>
      <c r="I157" s="225"/>
      <c r="J157" s="226"/>
      <c r="K157" s="24"/>
    </row>
    <row r="158" spans="1:11" ht="12.75" customHeight="1">
      <c r="A158" s="61"/>
      <c r="B158" s="84"/>
      <c r="C158" s="23"/>
      <c r="D158" s="19"/>
      <c r="E158" s="20"/>
      <c r="F158" s="56"/>
      <c r="G158" s="21"/>
      <c r="H158" s="224"/>
      <c r="I158" s="225"/>
      <c r="J158" s="226"/>
      <c r="K158" s="24"/>
    </row>
    <row r="159" spans="1:11" ht="12.75" customHeight="1">
      <c r="A159" s="61"/>
      <c r="B159" s="84"/>
      <c r="C159" s="23"/>
      <c r="D159" s="19"/>
      <c r="E159" s="20"/>
      <c r="F159" s="56"/>
      <c r="G159" s="21"/>
      <c r="H159" s="224"/>
      <c r="I159" s="225"/>
      <c r="J159" s="226"/>
      <c r="K159" s="24"/>
    </row>
    <row r="160" spans="1:11" ht="12.75" customHeight="1">
      <c r="A160" s="61"/>
      <c r="B160" s="84"/>
      <c r="C160" s="23"/>
      <c r="D160" s="19"/>
      <c r="E160" s="20"/>
      <c r="F160" s="56"/>
      <c r="G160" s="21"/>
      <c r="H160" s="224"/>
      <c r="I160" s="225"/>
      <c r="J160" s="226"/>
      <c r="K160" s="24"/>
    </row>
    <row r="161" spans="1:11" ht="12.75" customHeight="1">
      <c r="A161" s="61"/>
      <c r="B161" s="84"/>
      <c r="C161" s="23"/>
      <c r="D161" s="19"/>
      <c r="E161" s="20"/>
      <c r="F161" s="56"/>
      <c r="G161" s="21"/>
      <c r="H161" s="224"/>
      <c r="I161" s="225"/>
      <c r="J161" s="226"/>
      <c r="K161" s="24"/>
    </row>
    <row r="162" spans="1:11" ht="12.75" customHeight="1">
      <c r="A162" s="61"/>
      <c r="B162" s="84"/>
      <c r="C162" s="23"/>
      <c r="D162" s="19"/>
      <c r="E162" s="20"/>
      <c r="F162" s="56"/>
      <c r="G162" s="21"/>
      <c r="H162" s="224"/>
      <c r="I162" s="225"/>
      <c r="J162" s="226"/>
      <c r="K162" s="24"/>
    </row>
    <row r="163" spans="1:11" ht="12.75" customHeight="1">
      <c r="A163" s="61"/>
      <c r="B163" s="84"/>
      <c r="C163" s="23"/>
      <c r="D163" s="19"/>
      <c r="E163" s="20"/>
      <c r="F163" s="56"/>
      <c r="G163" s="21"/>
      <c r="H163" s="224"/>
      <c r="I163" s="225"/>
      <c r="J163" s="226"/>
      <c r="K163" s="24"/>
    </row>
    <row r="164" spans="1:11" ht="12.75" customHeight="1">
      <c r="A164" s="61"/>
      <c r="B164" s="84"/>
      <c r="C164" s="23"/>
      <c r="D164" s="19"/>
      <c r="E164" s="20"/>
      <c r="F164" s="56"/>
      <c r="G164" s="21"/>
      <c r="H164" s="224"/>
      <c r="I164" s="225"/>
      <c r="J164" s="226"/>
      <c r="K164" s="24"/>
    </row>
    <row r="165" spans="1:11" ht="12.75" customHeight="1">
      <c r="A165" s="61"/>
      <c r="B165" s="84"/>
      <c r="C165" s="23"/>
      <c r="D165" s="19"/>
      <c r="E165" s="20"/>
      <c r="F165" s="56"/>
      <c r="G165" s="21"/>
      <c r="H165" s="66"/>
      <c r="I165" s="67"/>
      <c r="J165" s="68"/>
      <c r="K165" s="24"/>
    </row>
    <row r="166" spans="1:11" ht="12.75" customHeight="1">
      <c r="A166" s="61"/>
      <c r="B166" s="84"/>
      <c r="C166" s="23"/>
      <c r="D166" s="19"/>
      <c r="E166" s="20"/>
      <c r="F166" s="56"/>
      <c r="G166" s="21"/>
      <c r="H166" s="224"/>
      <c r="I166" s="225"/>
      <c r="J166" s="226"/>
      <c r="K166" s="24"/>
    </row>
    <row r="167" spans="1:11" ht="12.75" customHeight="1">
      <c r="A167" s="61"/>
      <c r="B167" s="84"/>
      <c r="C167" s="23"/>
      <c r="D167" s="19"/>
      <c r="E167" s="20"/>
      <c r="F167" s="56"/>
      <c r="G167" s="21"/>
      <c r="H167" s="224"/>
      <c r="I167" s="225"/>
      <c r="J167" s="226"/>
      <c r="K167" s="24"/>
    </row>
    <row r="168" spans="1:11" ht="12.75" customHeight="1">
      <c r="A168" s="61"/>
      <c r="B168" s="84"/>
      <c r="C168" s="23"/>
      <c r="D168" s="19"/>
      <c r="E168" s="20"/>
      <c r="F168" s="56"/>
      <c r="G168" s="21"/>
      <c r="H168" s="224"/>
      <c r="I168" s="225"/>
      <c r="J168" s="226"/>
      <c r="K168" s="24"/>
    </row>
    <row r="169" spans="1:11" ht="12.75" customHeight="1">
      <c r="A169" s="61"/>
      <c r="B169" s="84"/>
      <c r="C169" s="23"/>
      <c r="D169" s="19"/>
      <c r="E169" s="20"/>
      <c r="F169" s="56"/>
      <c r="G169" s="21"/>
      <c r="H169" s="224"/>
      <c r="I169" s="225"/>
      <c r="J169" s="226"/>
      <c r="K169" s="24"/>
    </row>
    <row r="170" spans="1:11" ht="12.75" customHeight="1">
      <c r="A170" s="61"/>
      <c r="B170" s="84"/>
      <c r="C170" s="23"/>
      <c r="D170" s="19"/>
      <c r="E170" s="20"/>
      <c r="F170" s="56"/>
      <c r="G170" s="21"/>
      <c r="H170" s="224"/>
      <c r="I170" s="225"/>
      <c r="J170" s="226"/>
      <c r="K170" s="25"/>
    </row>
    <row r="171" spans="1:11" ht="12.75" customHeight="1">
      <c r="A171" s="61"/>
      <c r="B171" s="84"/>
      <c r="C171" s="23"/>
      <c r="D171" s="19"/>
      <c r="E171" s="20"/>
      <c r="F171" s="56"/>
      <c r="G171" s="21"/>
      <c r="H171" s="224"/>
      <c r="I171" s="225"/>
      <c r="J171" s="226"/>
      <c r="K171" s="24"/>
    </row>
    <row r="172" spans="1:11" ht="12.75" customHeight="1">
      <c r="A172" s="61"/>
      <c r="B172" s="84"/>
      <c r="C172" s="23"/>
      <c r="D172" s="19"/>
      <c r="E172" s="20"/>
      <c r="F172" s="56"/>
      <c r="G172" s="21"/>
      <c r="H172" s="224"/>
      <c r="I172" s="225"/>
      <c r="J172" s="226"/>
      <c r="K172" s="24"/>
    </row>
    <row r="173" spans="1:11" ht="12.75" customHeight="1">
      <c r="A173" s="61"/>
      <c r="B173" s="84"/>
      <c r="C173" s="23"/>
      <c r="D173" s="19"/>
      <c r="E173" s="20"/>
      <c r="F173" s="56"/>
      <c r="G173" s="21"/>
      <c r="H173" s="224"/>
      <c r="I173" s="225"/>
      <c r="J173" s="226"/>
      <c r="K173" s="24"/>
    </row>
    <row r="174" spans="1:11" ht="12.75" customHeight="1">
      <c r="A174" s="50" t="s">
        <v>29</v>
      </c>
      <c r="B174" s="51"/>
      <c r="C174" s="51"/>
      <c r="D174" s="52"/>
      <c r="E174" s="52"/>
      <c r="F174" s="52"/>
      <c r="G174" s="69">
        <f>SUM(G142:G173)</f>
        <v>0</v>
      </c>
      <c r="H174" s="78" t="s">
        <v>30</v>
      </c>
      <c r="I174" s="227"/>
      <c r="J174" s="227"/>
      <c r="K174" s="228"/>
    </row>
    <row r="175" spans="1:11" ht="12.75" customHeight="1">
      <c r="A175" s="29" t="str">
        <f>IF(G176=G138,"VALOR RECOLHIDO EM DEVOLUÇÃO"," ")</f>
        <v>VALOR RECOLHIDO EM DEVOLUÇÃO</v>
      </c>
      <c r="B175" s="53"/>
      <c r="C175" s="44"/>
      <c r="D175" s="52"/>
      <c r="E175" s="52"/>
      <c r="F175" s="52"/>
      <c r="G175" s="70">
        <f>IF(G176=G138,G138-G174,"0")</f>
        <v>0</v>
      </c>
      <c r="H175" s="72"/>
      <c r="I175" s="229"/>
      <c r="J175" s="229"/>
      <c r="K175" s="230"/>
    </row>
    <row r="176" spans="1:11" ht="12.75" customHeight="1">
      <c r="A176" s="31" t="s">
        <v>31</v>
      </c>
      <c r="B176" s="27"/>
      <c r="C176" s="27"/>
      <c r="D176" s="27"/>
      <c r="E176" s="27"/>
      <c r="F176" s="27"/>
      <c r="G176" s="71"/>
      <c r="H176" s="73"/>
      <c r="I176" s="74"/>
      <c r="J176" s="75"/>
      <c r="K176" s="33">
        <f>IF(G174+G175&lt;&gt;G138,"VALOR A TRANSPORTAR...................................","")</f>
      </c>
    </row>
    <row r="178" ht="12.75" customHeight="1">
      <c r="A178" s="1" t="s">
        <v>32</v>
      </c>
    </row>
    <row r="181" ht="12.75" customHeight="1">
      <c r="K181" s="34"/>
    </row>
    <row r="182" spans="1:11" ht="12.75" customHeight="1">
      <c r="A182" s="1" t="s">
        <v>33</v>
      </c>
      <c r="K182" s="35" t="s">
        <v>34</v>
      </c>
    </row>
    <row r="183" spans="1:10" ht="12.75" customHeight="1">
      <c r="A183" s="223" t="s">
        <v>35</v>
      </c>
      <c r="B183" s="223"/>
      <c r="C183" s="223"/>
      <c r="D183" s="223"/>
      <c r="E183" s="223"/>
      <c r="J183" s="34" t="s">
        <v>36</v>
      </c>
    </row>
    <row r="185" ht="12.75" customHeight="1">
      <c r="F185" s="1" t="s">
        <v>37</v>
      </c>
    </row>
    <row r="186" spans="6:10" ht="12.75" customHeight="1">
      <c r="F186" s="36" t="s">
        <v>38</v>
      </c>
      <c r="J186" s="34"/>
    </row>
    <row r="187" ht="12.75" customHeight="1">
      <c r="J187" s="34"/>
    </row>
    <row r="189" spans="1:11" ht="12.75" customHeight="1">
      <c r="A189" s="1" t="s">
        <v>34</v>
      </c>
      <c r="G189" s="34"/>
      <c r="J189" s="34"/>
      <c r="K189" s="35" t="s">
        <v>34</v>
      </c>
    </row>
    <row r="190" spans="3:10" ht="12.75" customHeight="1">
      <c r="C190" s="34" t="s">
        <v>39</v>
      </c>
      <c r="J190" s="36" t="s">
        <v>40</v>
      </c>
    </row>
    <row r="191" spans="3:10" ht="12.75" customHeight="1">
      <c r="C191" s="34"/>
      <c r="J191" s="36"/>
    </row>
    <row r="193" ht="12.75" customHeight="1">
      <c r="A193" s="1" t="s">
        <v>0</v>
      </c>
    </row>
    <row r="194" ht="12.75" customHeight="1">
      <c r="A194" s="1" t="s">
        <v>4</v>
      </c>
    </row>
    <row r="195" ht="12.75" customHeight="1">
      <c r="A195" s="1" t="s">
        <v>5</v>
      </c>
    </row>
    <row r="196" ht="6" customHeight="1"/>
    <row r="197" spans="1:11" ht="12.75" customHeight="1">
      <c r="A197" s="242" t="s">
        <v>6</v>
      </c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ht="6" customHeight="1">
      <c r="K198" s="4"/>
    </row>
    <row r="199" spans="1:11" ht="12.75" customHeight="1">
      <c r="A199" s="5" t="s">
        <v>7</v>
      </c>
      <c r="B199" s="243" t="s">
        <v>8</v>
      </c>
      <c r="C199" s="244"/>
      <c r="D199" s="244"/>
      <c r="E199" s="217"/>
      <c r="F199" s="243" t="s">
        <v>9</v>
      </c>
      <c r="G199" s="190"/>
      <c r="H199" s="190"/>
      <c r="I199" s="168"/>
      <c r="J199" s="6" t="s">
        <v>10</v>
      </c>
      <c r="K199" s="7" t="s">
        <v>11</v>
      </c>
    </row>
    <row r="200" spans="1:11" ht="12.75" customHeight="1" thickBot="1">
      <c r="A200" s="79">
        <f>A8</f>
        <v>0</v>
      </c>
      <c r="B200" s="247">
        <f>B8</f>
        <v>0</v>
      </c>
      <c r="C200" s="140"/>
      <c r="D200" s="140">
        <f>D8</f>
        <v>0</v>
      </c>
      <c r="E200" s="141"/>
      <c r="F200" s="133">
        <f>F8</f>
        <v>0</v>
      </c>
      <c r="G200" s="134"/>
      <c r="H200" s="134"/>
      <c r="I200" s="135"/>
      <c r="J200" s="37">
        <f>J8</f>
        <v>0</v>
      </c>
      <c r="K200" s="38">
        <f>K8</f>
        <v>0</v>
      </c>
    </row>
    <row r="201" spans="1:11" ht="12.75" customHeight="1" thickTop="1">
      <c r="A201" s="39" t="s">
        <v>12</v>
      </c>
      <c r="B201" s="136" t="s">
        <v>13</v>
      </c>
      <c r="C201" s="137"/>
      <c r="D201" s="136" t="s">
        <v>14</v>
      </c>
      <c r="E201" s="138"/>
      <c r="F201" s="137"/>
      <c r="G201" s="40" t="s">
        <v>16</v>
      </c>
      <c r="H201" s="39" t="s">
        <v>15</v>
      </c>
      <c r="I201" s="41" t="s">
        <v>44</v>
      </c>
      <c r="J201" s="39" t="s">
        <v>42</v>
      </c>
      <c r="K201" s="39" t="s">
        <v>17</v>
      </c>
    </row>
    <row r="202" spans="1:11" ht="12.75" customHeight="1">
      <c r="A202" s="42">
        <f>A10</f>
        <v>0</v>
      </c>
      <c r="B202" s="169">
        <f>B10</f>
        <v>0</v>
      </c>
      <c r="C202" s="148"/>
      <c r="D202" s="149">
        <f>D10</f>
        <v>0</v>
      </c>
      <c r="E202" s="150"/>
      <c r="F202" s="139"/>
      <c r="G202" s="80">
        <f>G10</f>
        <v>0</v>
      </c>
      <c r="H202" s="85">
        <f>H10</f>
        <v>0</v>
      </c>
      <c r="I202" s="43"/>
      <c r="J202" s="85">
        <f>J10</f>
        <v>0</v>
      </c>
      <c r="K202" s="13" t="str">
        <f>IF(G240=G10,"04/04",)</f>
        <v>04/04</v>
      </c>
    </row>
    <row r="203" spans="1:11" ht="12.75" customHeight="1">
      <c r="A203" s="63" t="s">
        <v>2</v>
      </c>
      <c r="B203" s="64"/>
      <c r="C203" s="64"/>
      <c r="G203" s="27"/>
      <c r="H203" s="58"/>
      <c r="I203" s="62"/>
      <c r="J203" s="62"/>
      <c r="K203" s="81"/>
    </row>
    <row r="204" spans="1:11" ht="12.75" customHeight="1">
      <c r="A204" s="245" t="s">
        <v>7</v>
      </c>
      <c r="B204" s="245" t="s">
        <v>18</v>
      </c>
      <c r="C204" s="14" t="s">
        <v>19</v>
      </c>
      <c r="D204" s="5" t="s">
        <v>20</v>
      </c>
      <c r="E204" s="5" t="s">
        <v>21</v>
      </c>
      <c r="F204" s="5" t="s">
        <v>22</v>
      </c>
      <c r="G204" s="237" t="s">
        <v>16</v>
      </c>
      <c r="H204" s="231" t="s">
        <v>23</v>
      </c>
      <c r="I204" s="232"/>
      <c r="J204" s="233"/>
      <c r="K204" s="237" t="s">
        <v>24</v>
      </c>
    </row>
    <row r="205" spans="1:11" ht="12.75" customHeight="1">
      <c r="A205" s="246"/>
      <c r="B205" s="238"/>
      <c r="C205" s="15" t="s">
        <v>25</v>
      </c>
      <c r="D205" s="16" t="s">
        <v>26</v>
      </c>
      <c r="E205" s="16" t="s">
        <v>27</v>
      </c>
      <c r="F205" s="16" t="s">
        <v>28</v>
      </c>
      <c r="G205" s="238"/>
      <c r="H205" s="234"/>
      <c r="I205" s="235"/>
      <c r="J205" s="236"/>
      <c r="K205" s="238"/>
    </row>
    <row r="206" spans="1:11" ht="12.75" customHeight="1">
      <c r="A206" s="60" t="s">
        <v>41</v>
      </c>
      <c r="B206" s="45"/>
      <c r="C206" s="46"/>
      <c r="D206" s="47"/>
      <c r="E206" s="48"/>
      <c r="F206" s="57"/>
      <c r="G206" s="49">
        <f>IF(G176=0,+G174,"")</f>
        <v>0</v>
      </c>
      <c r="H206" s="239"/>
      <c r="I206" s="240"/>
      <c r="J206" s="241"/>
      <c r="K206" s="22"/>
    </row>
    <row r="207" spans="1:11" ht="12.75" customHeight="1">
      <c r="A207" s="86">
        <v>91209</v>
      </c>
      <c r="B207" s="84"/>
      <c r="C207" s="23"/>
      <c r="D207" s="19"/>
      <c r="E207" s="20"/>
      <c r="F207" s="56"/>
      <c r="G207" s="21"/>
      <c r="H207" s="224"/>
      <c r="I207" s="225"/>
      <c r="J207" s="226"/>
      <c r="K207" s="22"/>
    </row>
    <row r="208" spans="1:11" ht="12.75" customHeight="1">
      <c r="A208" s="86"/>
      <c r="B208" s="84"/>
      <c r="C208" s="23"/>
      <c r="D208" s="19"/>
      <c r="E208" s="20"/>
      <c r="F208" s="56"/>
      <c r="G208" s="21"/>
      <c r="H208" s="224"/>
      <c r="I208" s="225"/>
      <c r="J208" s="226"/>
      <c r="K208" s="22"/>
    </row>
    <row r="209" spans="1:11" ht="12.75" customHeight="1">
      <c r="A209" s="61"/>
      <c r="B209" s="84"/>
      <c r="C209" s="23"/>
      <c r="D209" s="19"/>
      <c r="E209" s="20"/>
      <c r="F209" s="56"/>
      <c r="G209" s="21"/>
      <c r="H209" s="224"/>
      <c r="I209" s="225"/>
      <c r="J209" s="226"/>
      <c r="K209" s="22"/>
    </row>
    <row r="210" spans="1:11" ht="12.75" customHeight="1">
      <c r="A210" s="61"/>
      <c r="B210" s="84"/>
      <c r="C210" s="23"/>
      <c r="D210" s="19"/>
      <c r="E210" s="20"/>
      <c r="F210" s="56"/>
      <c r="G210" s="21"/>
      <c r="H210" s="224"/>
      <c r="I210" s="225"/>
      <c r="J210" s="226"/>
      <c r="K210" s="22"/>
    </row>
    <row r="211" spans="1:11" ht="12.75" customHeight="1">
      <c r="A211" s="61"/>
      <c r="B211" s="84"/>
      <c r="C211" s="23"/>
      <c r="D211" s="19"/>
      <c r="E211" s="20"/>
      <c r="F211" s="56"/>
      <c r="G211" s="21"/>
      <c r="H211" s="66"/>
      <c r="I211" s="67"/>
      <c r="J211" s="68"/>
      <c r="K211" s="22"/>
    </row>
    <row r="212" spans="1:11" ht="12.75" customHeight="1">
      <c r="A212" s="61"/>
      <c r="B212" s="84"/>
      <c r="C212" s="23"/>
      <c r="D212" s="19"/>
      <c r="E212" s="20"/>
      <c r="F212" s="56"/>
      <c r="G212" s="21"/>
      <c r="H212" s="224"/>
      <c r="I212" s="225"/>
      <c r="J212" s="226"/>
      <c r="K212" s="24"/>
    </row>
    <row r="213" spans="1:11" ht="12.75" customHeight="1">
      <c r="A213" s="61"/>
      <c r="B213" s="84"/>
      <c r="C213" s="23"/>
      <c r="D213" s="19"/>
      <c r="E213" s="20"/>
      <c r="F213" s="56"/>
      <c r="G213" s="21"/>
      <c r="H213" s="224"/>
      <c r="I213" s="225"/>
      <c r="J213" s="226"/>
      <c r="K213" s="24"/>
    </row>
    <row r="214" spans="1:11" ht="12.75" customHeight="1">
      <c r="A214" s="61"/>
      <c r="B214" s="84"/>
      <c r="C214" s="23"/>
      <c r="D214" s="19"/>
      <c r="E214" s="20"/>
      <c r="F214" s="56"/>
      <c r="G214" s="21"/>
      <c r="H214" s="224"/>
      <c r="I214" s="225"/>
      <c r="J214" s="226"/>
      <c r="K214" s="24"/>
    </row>
    <row r="215" spans="1:11" ht="12.75" customHeight="1">
      <c r="A215" s="61"/>
      <c r="B215" s="84"/>
      <c r="C215" s="23"/>
      <c r="D215" s="19"/>
      <c r="E215" s="20"/>
      <c r="F215" s="56"/>
      <c r="G215" s="21"/>
      <c r="H215" s="224"/>
      <c r="I215" s="225"/>
      <c r="J215" s="226"/>
      <c r="K215" s="24"/>
    </row>
    <row r="216" spans="1:11" ht="12.75" customHeight="1">
      <c r="A216" s="61"/>
      <c r="B216" s="84"/>
      <c r="C216" s="23"/>
      <c r="D216" s="19"/>
      <c r="E216" s="20"/>
      <c r="F216" s="56"/>
      <c r="G216" s="21"/>
      <c r="H216" s="224"/>
      <c r="I216" s="225"/>
      <c r="J216" s="226"/>
      <c r="K216" s="24"/>
    </row>
    <row r="217" spans="1:11" ht="12.75" customHeight="1">
      <c r="A217" s="61"/>
      <c r="B217" s="84"/>
      <c r="C217" s="23"/>
      <c r="D217" s="19"/>
      <c r="E217" s="20"/>
      <c r="F217" s="56"/>
      <c r="G217" s="21"/>
      <c r="H217" s="224"/>
      <c r="I217" s="225"/>
      <c r="J217" s="226"/>
      <c r="K217" s="24"/>
    </row>
    <row r="218" spans="1:11" ht="12.75" customHeight="1">
      <c r="A218" s="61"/>
      <c r="B218" s="84"/>
      <c r="C218" s="23"/>
      <c r="D218" s="19"/>
      <c r="E218" s="20"/>
      <c r="F218" s="56"/>
      <c r="G218" s="21"/>
      <c r="H218" s="224"/>
      <c r="I218" s="225"/>
      <c r="J218" s="226"/>
      <c r="K218" s="24"/>
    </row>
    <row r="219" spans="1:11" ht="12.75" customHeight="1">
      <c r="A219" s="61"/>
      <c r="B219" s="84"/>
      <c r="C219" s="23"/>
      <c r="D219" s="19"/>
      <c r="E219" s="20"/>
      <c r="F219" s="56"/>
      <c r="G219" s="21"/>
      <c r="H219" s="224"/>
      <c r="I219" s="225"/>
      <c r="J219" s="226"/>
      <c r="K219" s="24"/>
    </row>
    <row r="220" spans="1:11" ht="12.75" customHeight="1">
      <c r="A220" s="61"/>
      <c r="B220" s="84"/>
      <c r="C220" s="23"/>
      <c r="D220" s="19"/>
      <c r="E220" s="20"/>
      <c r="F220" s="56"/>
      <c r="G220" s="21"/>
      <c r="H220" s="224"/>
      <c r="I220" s="225"/>
      <c r="J220" s="226"/>
      <c r="K220" s="24"/>
    </row>
    <row r="221" spans="1:11" ht="12.75" customHeight="1">
      <c r="A221" s="61"/>
      <c r="B221" s="84"/>
      <c r="C221" s="23"/>
      <c r="D221" s="19"/>
      <c r="E221" s="20"/>
      <c r="F221" s="56"/>
      <c r="G221" s="21"/>
      <c r="H221" s="224"/>
      <c r="I221" s="225"/>
      <c r="J221" s="226"/>
      <c r="K221" s="24"/>
    </row>
    <row r="222" spans="1:11" ht="12.75" customHeight="1">
      <c r="A222" s="61"/>
      <c r="B222" s="84"/>
      <c r="C222" s="23"/>
      <c r="D222" s="19"/>
      <c r="E222" s="20"/>
      <c r="F222" s="56"/>
      <c r="G222" s="21"/>
      <c r="H222" s="224"/>
      <c r="I222" s="225"/>
      <c r="J222" s="226"/>
      <c r="K222" s="24"/>
    </row>
    <row r="223" spans="1:11" ht="12.75" customHeight="1">
      <c r="A223" s="61"/>
      <c r="B223" s="84"/>
      <c r="C223" s="23"/>
      <c r="D223" s="19"/>
      <c r="E223" s="20"/>
      <c r="F223" s="56"/>
      <c r="G223" s="21"/>
      <c r="H223" s="224"/>
      <c r="I223" s="225"/>
      <c r="J223" s="226"/>
      <c r="K223" s="24"/>
    </row>
    <row r="224" spans="1:11" ht="12.75" customHeight="1">
      <c r="A224" s="61"/>
      <c r="B224" s="84"/>
      <c r="C224" s="23"/>
      <c r="D224" s="19"/>
      <c r="E224" s="20"/>
      <c r="F224" s="56"/>
      <c r="G224" s="21"/>
      <c r="H224" s="224"/>
      <c r="I224" s="225"/>
      <c r="J224" s="226"/>
      <c r="K224" s="24"/>
    </row>
    <row r="225" spans="1:11" ht="12.75" customHeight="1">
      <c r="A225" s="61"/>
      <c r="B225" s="84"/>
      <c r="C225" s="23"/>
      <c r="D225" s="19"/>
      <c r="E225" s="20"/>
      <c r="F225" s="56"/>
      <c r="G225" s="21"/>
      <c r="H225" s="224"/>
      <c r="I225" s="225"/>
      <c r="J225" s="226"/>
      <c r="K225" s="24"/>
    </row>
    <row r="226" spans="1:11" ht="12.75" customHeight="1">
      <c r="A226" s="61"/>
      <c r="B226" s="84"/>
      <c r="C226" s="23"/>
      <c r="D226" s="19"/>
      <c r="E226" s="20"/>
      <c r="F226" s="56"/>
      <c r="G226" s="21"/>
      <c r="H226" s="224"/>
      <c r="I226" s="225"/>
      <c r="J226" s="226"/>
      <c r="K226" s="24"/>
    </row>
    <row r="227" spans="1:11" ht="12.75" customHeight="1">
      <c r="A227" s="61"/>
      <c r="B227" s="84"/>
      <c r="C227" s="23"/>
      <c r="D227" s="19"/>
      <c r="E227" s="20"/>
      <c r="F227" s="56"/>
      <c r="G227" s="21"/>
      <c r="H227" s="224"/>
      <c r="I227" s="225"/>
      <c r="J227" s="226"/>
      <c r="K227" s="24"/>
    </row>
    <row r="228" spans="1:11" ht="12.75" customHeight="1">
      <c r="A228" s="61"/>
      <c r="B228" s="84"/>
      <c r="C228" s="23"/>
      <c r="D228" s="19"/>
      <c r="E228" s="20"/>
      <c r="F228" s="56"/>
      <c r="G228" s="21"/>
      <c r="H228" s="224"/>
      <c r="I228" s="225"/>
      <c r="J228" s="226"/>
      <c r="K228" s="24"/>
    </row>
    <row r="229" spans="1:11" ht="12.75" customHeight="1">
      <c r="A229" s="61"/>
      <c r="B229" s="84"/>
      <c r="C229" s="23"/>
      <c r="D229" s="19"/>
      <c r="E229" s="20"/>
      <c r="F229" s="56"/>
      <c r="G229" s="21"/>
      <c r="H229" s="66"/>
      <c r="I229" s="67"/>
      <c r="J229" s="68"/>
      <c r="K229" s="24"/>
    </row>
    <row r="230" spans="1:11" ht="12.75" customHeight="1">
      <c r="A230" s="61"/>
      <c r="B230" s="84"/>
      <c r="C230" s="23"/>
      <c r="D230" s="19"/>
      <c r="E230" s="20"/>
      <c r="F230" s="56"/>
      <c r="G230" s="21"/>
      <c r="H230" s="224"/>
      <c r="I230" s="225"/>
      <c r="J230" s="226"/>
      <c r="K230" s="24"/>
    </row>
    <row r="231" spans="1:11" ht="12.75" customHeight="1">
      <c r="A231" s="61"/>
      <c r="B231" s="84"/>
      <c r="C231" s="23"/>
      <c r="D231" s="19"/>
      <c r="E231" s="20"/>
      <c r="F231" s="56"/>
      <c r="G231" s="21"/>
      <c r="H231" s="224"/>
      <c r="I231" s="225"/>
      <c r="J231" s="226"/>
      <c r="K231" s="24"/>
    </row>
    <row r="232" spans="1:11" ht="12.75" customHeight="1">
      <c r="A232" s="61"/>
      <c r="B232" s="84"/>
      <c r="C232" s="23"/>
      <c r="D232" s="19"/>
      <c r="E232" s="20"/>
      <c r="F232" s="56"/>
      <c r="G232" s="21"/>
      <c r="H232" s="224"/>
      <c r="I232" s="225"/>
      <c r="J232" s="226"/>
      <c r="K232" s="24"/>
    </row>
    <row r="233" spans="1:11" ht="12.75" customHeight="1">
      <c r="A233" s="61"/>
      <c r="B233" s="84"/>
      <c r="C233" s="23"/>
      <c r="D233" s="19"/>
      <c r="E233" s="20"/>
      <c r="F233" s="56"/>
      <c r="G233" s="21"/>
      <c r="H233" s="224"/>
      <c r="I233" s="225"/>
      <c r="J233" s="226"/>
      <c r="K233" s="24"/>
    </row>
    <row r="234" spans="1:11" ht="12.75" customHeight="1">
      <c r="A234" s="61"/>
      <c r="B234" s="84"/>
      <c r="C234" s="23"/>
      <c r="D234" s="19"/>
      <c r="E234" s="20"/>
      <c r="F234" s="56"/>
      <c r="G234" s="21"/>
      <c r="H234" s="224"/>
      <c r="I234" s="225"/>
      <c r="J234" s="226"/>
      <c r="K234" s="25"/>
    </row>
    <row r="235" spans="1:11" ht="12.75" customHeight="1">
      <c r="A235" s="61"/>
      <c r="B235" s="84"/>
      <c r="C235" s="23"/>
      <c r="D235" s="19"/>
      <c r="E235" s="20"/>
      <c r="F235" s="56"/>
      <c r="G235" s="21"/>
      <c r="H235" s="224"/>
      <c r="I235" s="225"/>
      <c r="J235" s="226"/>
      <c r="K235" s="24"/>
    </row>
    <row r="236" spans="1:11" ht="12.75" customHeight="1">
      <c r="A236" s="61"/>
      <c r="B236" s="84"/>
      <c r="C236" s="23"/>
      <c r="D236" s="19"/>
      <c r="E236" s="20"/>
      <c r="F236" s="56"/>
      <c r="G236" s="21"/>
      <c r="H236" s="224"/>
      <c r="I236" s="225"/>
      <c r="J236" s="226"/>
      <c r="K236" s="24"/>
    </row>
    <row r="237" spans="1:11" ht="12.75" customHeight="1">
      <c r="A237" s="61"/>
      <c r="B237" s="84"/>
      <c r="C237" s="23"/>
      <c r="D237" s="19"/>
      <c r="E237" s="20"/>
      <c r="F237" s="56"/>
      <c r="G237" s="21"/>
      <c r="H237" s="224"/>
      <c r="I237" s="225"/>
      <c r="J237" s="226"/>
      <c r="K237" s="24"/>
    </row>
    <row r="238" spans="1:11" ht="12.75" customHeight="1">
      <c r="A238" s="50" t="s">
        <v>29</v>
      </c>
      <c r="B238" s="51"/>
      <c r="C238" s="51"/>
      <c r="D238" s="52"/>
      <c r="E238" s="52"/>
      <c r="F238" s="52"/>
      <c r="G238" s="69">
        <f>SUM(G206:G237)</f>
        <v>0</v>
      </c>
      <c r="H238" s="78" t="s">
        <v>30</v>
      </c>
      <c r="I238" s="227"/>
      <c r="J238" s="227"/>
      <c r="K238" s="228"/>
    </row>
    <row r="239" spans="1:11" ht="12.75" customHeight="1">
      <c r="A239" s="29" t="str">
        <f>IF(G240=G202,"VALOR RECOLHIDO EM DEVOLUÇÃO"," ")</f>
        <v>VALOR RECOLHIDO EM DEVOLUÇÃO</v>
      </c>
      <c r="B239" s="53"/>
      <c r="C239" s="44"/>
      <c r="D239" s="52"/>
      <c r="E239" s="52"/>
      <c r="F239" s="52"/>
      <c r="G239" s="70">
        <f>IF(G240=G202,G202-G238,"0")</f>
        <v>0</v>
      </c>
      <c r="H239" s="72"/>
      <c r="I239" s="229"/>
      <c r="J239" s="229"/>
      <c r="K239" s="230"/>
    </row>
    <row r="240" spans="1:11" ht="12.75" customHeight="1">
      <c r="A240" s="31" t="s">
        <v>31</v>
      </c>
      <c r="B240" s="27"/>
      <c r="C240" s="27"/>
      <c r="D240" s="27"/>
      <c r="E240" s="27"/>
      <c r="F240" s="27"/>
      <c r="G240" s="71"/>
      <c r="H240" s="73"/>
      <c r="I240" s="74"/>
      <c r="J240" s="75"/>
      <c r="K240" s="33">
        <f>IF(G238+G239&lt;&gt;G202,"VALOR A TRANSPORTAR...................................","")</f>
      </c>
    </row>
    <row r="242" ht="12.75" customHeight="1">
      <c r="A242" s="1" t="s">
        <v>32</v>
      </c>
    </row>
    <row r="245" ht="12.75" customHeight="1">
      <c r="K245" s="34"/>
    </row>
    <row r="246" spans="1:11" ht="12.75" customHeight="1">
      <c r="A246" s="1" t="s">
        <v>33</v>
      </c>
      <c r="K246" s="35" t="s">
        <v>34</v>
      </c>
    </row>
    <row r="247" spans="1:10" ht="12.75" customHeight="1">
      <c r="A247" s="223" t="s">
        <v>35</v>
      </c>
      <c r="B247" s="223"/>
      <c r="C247" s="223"/>
      <c r="D247" s="223"/>
      <c r="E247" s="223"/>
      <c r="J247" s="34" t="s">
        <v>36</v>
      </c>
    </row>
    <row r="249" ht="12.75" customHeight="1">
      <c r="F249" s="1" t="s">
        <v>37</v>
      </c>
    </row>
    <row r="250" spans="6:10" ht="12.75" customHeight="1">
      <c r="F250" s="36" t="s">
        <v>38</v>
      </c>
      <c r="J250" s="34"/>
    </row>
    <row r="251" ht="12.75" customHeight="1">
      <c r="J251" s="34"/>
    </row>
    <row r="253" spans="1:11" ht="12.75" customHeight="1">
      <c r="A253" s="1" t="s">
        <v>34</v>
      </c>
      <c r="G253" s="34"/>
      <c r="J253" s="34"/>
      <c r="K253" s="35" t="s">
        <v>34</v>
      </c>
    </row>
    <row r="254" spans="3:10" ht="12.75" customHeight="1">
      <c r="C254" s="34" t="s">
        <v>39</v>
      </c>
      <c r="J254" s="36" t="s">
        <v>40</v>
      </c>
    </row>
  </sheetData>
  <mergeCells count="191">
    <mergeCell ref="H83:J83"/>
    <mergeCell ref="H84:J84"/>
    <mergeCell ref="H85:J85"/>
    <mergeCell ref="H86:J86"/>
    <mergeCell ref="H37:J37"/>
    <mergeCell ref="H38:J38"/>
    <mergeCell ref="H39:J39"/>
    <mergeCell ref="H40:J40"/>
    <mergeCell ref="H29:J29"/>
    <mergeCell ref="A5:K5"/>
    <mergeCell ref="B7:E7"/>
    <mergeCell ref="F7:I7"/>
    <mergeCell ref="B8:C8"/>
    <mergeCell ref="D8:E8"/>
    <mergeCell ref="F8:I8"/>
    <mergeCell ref="B9:C9"/>
    <mergeCell ref="D9:F9"/>
    <mergeCell ref="B10:C10"/>
    <mergeCell ref="D10:F10"/>
    <mergeCell ref="A12:A13"/>
    <mergeCell ref="B12:B13"/>
    <mergeCell ref="G12:G13"/>
    <mergeCell ref="K12:K13"/>
    <mergeCell ref="H12:J13"/>
    <mergeCell ref="H14:J14"/>
    <mergeCell ref="H16:J16"/>
    <mergeCell ref="H15:J15"/>
    <mergeCell ref="H21:J21"/>
    <mergeCell ref="H20:J20"/>
    <mergeCell ref="H18:J18"/>
    <mergeCell ref="H17:J17"/>
    <mergeCell ref="H19:J19"/>
    <mergeCell ref="H25:J25"/>
    <mergeCell ref="H24:J24"/>
    <mergeCell ref="H23:J23"/>
    <mergeCell ref="H22:J22"/>
    <mergeCell ref="H26:J26"/>
    <mergeCell ref="H42:J42"/>
    <mergeCell ref="H41:J41"/>
    <mergeCell ref="H45:J45"/>
    <mergeCell ref="H44:J44"/>
    <mergeCell ref="H43:J43"/>
    <mergeCell ref="H35:J35"/>
    <mergeCell ref="H34:J34"/>
    <mergeCell ref="H33:J33"/>
    <mergeCell ref="H28:J28"/>
    <mergeCell ref="H226:J226"/>
    <mergeCell ref="H227:J227"/>
    <mergeCell ref="H228:J228"/>
    <mergeCell ref="H27:J27"/>
    <mergeCell ref="H36:J36"/>
    <mergeCell ref="H32:J32"/>
    <mergeCell ref="H31:J31"/>
    <mergeCell ref="H30:J30"/>
    <mergeCell ref="H87:J87"/>
    <mergeCell ref="H88:J88"/>
    <mergeCell ref="B72:C72"/>
    <mergeCell ref="D72:E72"/>
    <mergeCell ref="F72:I72"/>
    <mergeCell ref="H225:J225"/>
    <mergeCell ref="B73:C73"/>
    <mergeCell ref="D73:F73"/>
    <mergeCell ref="B74:C74"/>
    <mergeCell ref="D74:F74"/>
    <mergeCell ref="B76:B77"/>
    <mergeCell ref="G76:G77"/>
    <mergeCell ref="A76:A77"/>
    <mergeCell ref="H172:J172"/>
    <mergeCell ref="H173:J173"/>
    <mergeCell ref="I174:K175"/>
    <mergeCell ref="H79:J79"/>
    <mergeCell ref="H80:J80"/>
    <mergeCell ref="H81:J81"/>
    <mergeCell ref="H82:J82"/>
    <mergeCell ref="B138:C138"/>
    <mergeCell ref="D138:F138"/>
    <mergeCell ref="A204:A205"/>
    <mergeCell ref="B204:B205"/>
    <mergeCell ref="G204:G205"/>
    <mergeCell ref="A183:E183"/>
    <mergeCell ref="A197:K197"/>
    <mergeCell ref="B199:E199"/>
    <mergeCell ref="F199:I199"/>
    <mergeCell ref="H204:J205"/>
    <mergeCell ref="K204:K205"/>
    <mergeCell ref="B200:C200"/>
    <mergeCell ref="H89:J89"/>
    <mergeCell ref="H90:J90"/>
    <mergeCell ref="H91:J91"/>
    <mergeCell ref="H92:J92"/>
    <mergeCell ref="H104:J104"/>
    <mergeCell ref="H105:J105"/>
    <mergeCell ref="H100:J100"/>
    <mergeCell ref="H102:J102"/>
    <mergeCell ref="H103:J103"/>
    <mergeCell ref="A119:E119"/>
    <mergeCell ref="B137:C137"/>
    <mergeCell ref="D137:F137"/>
    <mergeCell ref="H106:J106"/>
    <mergeCell ref="H107:J107"/>
    <mergeCell ref="H108:J108"/>
    <mergeCell ref="H109:J109"/>
    <mergeCell ref="I110:K111"/>
    <mergeCell ref="A133:K133"/>
    <mergeCell ref="B135:E135"/>
    <mergeCell ref="F135:I135"/>
    <mergeCell ref="D136:E136"/>
    <mergeCell ref="F136:I136"/>
    <mergeCell ref="B136:C136"/>
    <mergeCell ref="A140:A141"/>
    <mergeCell ref="B140:B141"/>
    <mergeCell ref="G140:G141"/>
    <mergeCell ref="H140:J141"/>
    <mergeCell ref="K140:K141"/>
    <mergeCell ref="H142:J142"/>
    <mergeCell ref="H143:J143"/>
    <mergeCell ref="H152:J152"/>
    <mergeCell ref="H153:J153"/>
    <mergeCell ref="H144:J144"/>
    <mergeCell ref="H145:J145"/>
    <mergeCell ref="H146:J146"/>
    <mergeCell ref="H148:J148"/>
    <mergeCell ref="H149:J149"/>
    <mergeCell ref="H150:J150"/>
    <mergeCell ref="H151:J151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71:J171"/>
    <mergeCell ref="H162:J162"/>
    <mergeCell ref="H163:J163"/>
    <mergeCell ref="H164:J164"/>
    <mergeCell ref="H166:J166"/>
    <mergeCell ref="H167:J167"/>
    <mergeCell ref="H168:J168"/>
    <mergeCell ref="H169:J169"/>
    <mergeCell ref="H170:J170"/>
    <mergeCell ref="D200:E200"/>
    <mergeCell ref="F200:I200"/>
    <mergeCell ref="B201:C201"/>
    <mergeCell ref="D201:F201"/>
    <mergeCell ref="B202:C202"/>
    <mergeCell ref="D202:F202"/>
    <mergeCell ref="H210:J210"/>
    <mergeCell ref="H212:J212"/>
    <mergeCell ref="H213:J213"/>
    <mergeCell ref="H206:J206"/>
    <mergeCell ref="H207:J207"/>
    <mergeCell ref="H208:J208"/>
    <mergeCell ref="H209:J209"/>
    <mergeCell ref="H214:J214"/>
    <mergeCell ref="H215:J215"/>
    <mergeCell ref="H216:J216"/>
    <mergeCell ref="H217:J217"/>
    <mergeCell ref="H222:J222"/>
    <mergeCell ref="H223:J223"/>
    <mergeCell ref="H224:J224"/>
    <mergeCell ref="H218:J218"/>
    <mergeCell ref="H219:J219"/>
    <mergeCell ref="H220:J220"/>
    <mergeCell ref="H221:J221"/>
    <mergeCell ref="I46:K47"/>
    <mergeCell ref="A69:K69"/>
    <mergeCell ref="B71:E71"/>
    <mergeCell ref="F71:I71"/>
    <mergeCell ref="A55:E55"/>
    <mergeCell ref="H76:J77"/>
    <mergeCell ref="K76:K77"/>
    <mergeCell ref="H78:J78"/>
    <mergeCell ref="H99:J99"/>
    <mergeCell ref="H97:J97"/>
    <mergeCell ref="H98:J98"/>
    <mergeCell ref="H93:J93"/>
    <mergeCell ref="H94:J94"/>
    <mergeCell ref="H95:J95"/>
    <mergeCell ref="H96:J96"/>
    <mergeCell ref="A247:E247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I238:K239"/>
  </mergeCells>
  <dataValidations count="3">
    <dataValidation allowBlank="1" showInputMessage="1" showErrorMessage="1" prompt="ATENÇÃO!!!&#10;Preencher este campo somente na última folha do relatório." error="ESTE CAMPO SOMENTE DEVE SER PREENCHIDO NA ÚLTIMA FOLHA DO RELATÓRIO" sqref="G48:H48 G176:H176 G112:H112 G240:H240"/>
    <dataValidation allowBlank="1" showInputMessage="1" showErrorMessage="1" prompt="PARA QUE O VALOR SEJA TRANSPORTADO, O CAMPO &quot;TOTAL DO ADIANTAMENTO&quot; DA PÁGINA ANTERIOR NÃO DEVE SER PREENCHIDO." sqref="L78 G78 G142 G206"/>
    <dataValidation allowBlank="1" showInputMessage="1" showErrorMessage="1" prompt="Digite os números sem a barra &quot;/&quot;&#10;ex.: 090902" error="Digite os números sem a barra&#10;ex.: 090902" sqref="A14 A79 A143 A207"/>
  </dataValidations>
  <printOptions/>
  <pageMargins left="0.56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9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91" customWidth="1"/>
    <col min="2" max="4" width="10.140625" style="91" customWidth="1"/>
    <col min="5" max="8" width="9.140625" style="91" customWidth="1"/>
    <col min="9" max="9" width="10.421875" style="91" customWidth="1"/>
    <col min="10" max="10" width="9.140625" style="91" customWidth="1"/>
    <col min="11" max="11" width="8.7109375" style="91" customWidth="1"/>
    <col min="12" max="12" width="40.8515625" style="91" customWidth="1"/>
    <col min="13" max="16384" width="9.140625" style="91" customWidth="1"/>
  </cols>
  <sheetData>
    <row r="1" spans="1:2" ht="12.75">
      <c r="A1" s="90"/>
      <c r="B1" s="91" t="s">
        <v>45</v>
      </c>
    </row>
    <row r="2" spans="1:9" ht="12.75">
      <c r="A2" s="92"/>
      <c r="B2" s="93" t="s">
        <v>46</v>
      </c>
      <c r="C2" s="94"/>
      <c r="D2" s="94"/>
      <c r="E2" s="94"/>
      <c r="F2" s="94"/>
      <c r="G2" s="94"/>
      <c r="H2" s="94"/>
      <c r="I2" s="94"/>
    </row>
    <row r="3" spans="1:9" ht="12.75">
      <c r="A3" s="92"/>
      <c r="B3" s="94"/>
      <c r="C3" s="94"/>
      <c r="D3" s="94"/>
      <c r="E3" s="94"/>
      <c r="F3" s="94"/>
      <c r="G3" s="94"/>
      <c r="H3" s="94"/>
      <c r="I3" s="94"/>
    </row>
    <row r="4" spans="1:6" ht="12.75">
      <c r="A4" s="95"/>
      <c r="B4" s="96" t="s">
        <v>47</v>
      </c>
      <c r="F4" s="96"/>
    </row>
    <row r="5" spans="1:9" ht="12.75">
      <c r="A5" s="95"/>
      <c r="B5" s="96"/>
      <c r="D5" s="94" t="s">
        <v>48</v>
      </c>
      <c r="E5" s="94"/>
      <c r="F5" s="94"/>
      <c r="G5" s="94"/>
      <c r="H5" s="94"/>
      <c r="I5" s="94"/>
    </row>
    <row r="6" spans="1:9" ht="12.75">
      <c r="A6" s="276" t="s">
        <v>49</v>
      </c>
      <c r="B6" s="277"/>
      <c r="C6" s="271" t="s">
        <v>66</v>
      </c>
      <c r="D6" s="272"/>
      <c r="E6" s="272"/>
      <c r="F6" s="272"/>
      <c r="G6" s="272"/>
      <c r="H6" s="272"/>
      <c r="I6" s="273"/>
    </row>
    <row r="7" spans="1:9" ht="12.75">
      <c r="A7" s="97"/>
      <c r="B7" s="98" t="s">
        <v>50</v>
      </c>
      <c r="C7" s="98"/>
      <c r="D7" s="98"/>
      <c r="E7" s="99" t="s">
        <v>51</v>
      </c>
      <c r="F7" s="98"/>
      <c r="G7" s="98"/>
      <c r="H7" s="98"/>
      <c r="I7" s="100" t="s">
        <v>52</v>
      </c>
    </row>
    <row r="8" spans="1:9" ht="12.75">
      <c r="A8" s="101"/>
      <c r="B8" s="102"/>
      <c r="C8" s="102"/>
      <c r="D8" s="102"/>
      <c r="E8" s="102"/>
      <c r="F8" s="102"/>
      <c r="G8" s="102"/>
      <c r="H8" s="103"/>
      <c r="I8" s="104"/>
    </row>
    <row r="9" spans="1:9" ht="12.75">
      <c r="A9" s="105"/>
      <c r="B9" s="274" t="s">
        <v>65</v>
      </c>
      <c r="C9" s="274"/>
      <c r="D9" s="274"/>
      <c r="E9" s="274"/>
      <c r="F9" s="274"/>
      <c r="G9" s="274"/>
      <c r="H9" s="275"/>
      <c r="I9" s="87">
        <v>0</v>
      </c>
    </row>
    <row r="10" spans="1:9" ht="12.75">
      <c r="A10" s="105"/>
      <c r="B10" s="106" t="s">
        <v>53</v>
      </c>
      <c r="C10" s="88" t="s">
        <v>67</v>
      </c>
      <c r="D10" s="88" t="s">
        <v>67</v>
      </c>
      <c r="E10" s="106"/>
      <c r="F10" s="106"/>
      <c r="G10" s="106"/>
      <c r="H10" s="107"/>
      <c r="I10" s="104"/>
    </row>
    <row r="11" spans="1:9" ht="12.75">
      <c r="A11" s="105"/>
      <c r="B11" s="106" t="s">
        <v>54</v>
      </c>
      <c r="C11" s="89">
        <v>11111</v>
      </c>
      <c r="D11" s="106"/>
      <c r="E11" s="106"/>
      <c r="I11" s="104"/>
    </row>
    <row r="12" spans="1:11" ht="12.75">
      <c r="A12" s="105"/>
      <c r="F12" s="108"/>
      <c r="G12" s="108"/>
      <c r="H12" s="109"/>
      <c r="I12" s="104"/>
      <c r="K12" s="110"/>
    </row>
    <row r="13" spans="1:9" ht="12.75">
      <c r="A13" s="105"/>
      <c r="B13" s="278" t="s">
        <v>55</v>
      </c>
      <c r="C13" s="278"/>
      <c r="D13" s="278"/>
      <c r="E13" s="278"/>
      <c r="F13" s="278"/>
      <c r="G13" s="278"/>
      <c r="H13" s="275"/>
      <c r="I13" s="87">
        <v>0</v>
      </c>
    </row>
    <row r="14" spans="1:11" ht="12.75">
      <c r="A14" s="111"/>
      <c r="B14" s="112"/>
      <c r="C14" s="112"/>
      <c r="D14" s="112"/>
      <c r="E14" s="112"/>
      <c r="F14" s="112"/>
      <c r="G14" s="112"/>
      <c r="H14" s="113"/>
      <c r="I14" s="104"/>
      <c r="J14" s="110"/>
      <c r="K14" s="114"/>
    </row>
    <row r="15" spans="1:9" ht="14.25">
      <c r="A15" s="105"/>
      <c r="B15" s="108"/>
      <c r="C15" s="108"/>
      <c r="D15" s="108"/>
      <c r="E15" s="108"/>
      <c r="F15" s="108"/>
      <c r="G15" s="108"/>
      <c r="H15" s="109" t="s">
        <v>56</v>
      </c>
      <c r="I15" s="115">
        <f>SUM(I9:I14)</f>
        <v>0</v>
      </c>
    </row>
    <row r="16" spans="1:9" ht="12.75">
      <c r="A16" s="116" t="s">
        <v>57</v>
      </c>
      <c r="B16" s="265"/>
      <c r="C16" s="266"/>
      <c r="D16" s="266"/>
      <c r="E16" s="266"/>
      <c r="F16" s="266"/>
      <c r="G16" s="266"/>
      <c r="H16" s="266"/>
      <c r="I16" s="267"/>
    </row>
    <row r="17" spans="1:9" ht="12.75">
      <c r="A17" s="117" t="s">
        <v>58</v>
      </c>
      <c r="B17" s="268"/>
      <c r="C17" s="269"/>
      <c r="D17" s="269"/>
      <c r="E17" s="269"/>
      <c r="F17" s="269"/>
      <c r="G17" s="269"/>
      <c r="H17" s="269"/>
      <c r="I17" s="270"/>
    </row>
    <row r="18" spans="1:9" ht="12.75">
      <c r="A18" s="118" t="s">
        <v>68</v>
      </c>
      <c r="B18" s="279"/>
      <c r="C18" s="279"/>
      <c r="D18" s="279"/>
      <c r="E18" s="279"/>
      <c r="F18" s="279"/>
      <c r="G18" s="279"/>
      <c r="H18" s="279"/>
      <c r="I18" s="279"/>
    </row>
    <row r="19" ht="12.75">
      <c r="E19" s="91" t="s">
        <v>60</v>
      </c>
    </row>
    <row r="20" ht="12.75">
      <c r="A20" s="119" t="s">
        <v>61</v>
      </c>
    </row>
    <row r="21" ht="12.75">
      <c r="A21" s="119"/>
    </row>
    <row r="22" ht="12.75">
      <c r="A22" s="119"/>
    </row>
    <row r="23" spans="1:9" ht="10.5" customHeight="1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0.5" customHeight="1">
      <c r="A24" s="108"/>
      <c r="B24" s="108"/>
      <c r="C24" s="108"/>
      <c r="D24" s="108"/>
      <c r="E24" s="108"/>
      <c r="F24" s="108"/>
      <c r="G24" s="108"/>
      <c r="H24" s="108"/>
      <c r="I24" s="108"/>
    </row>
    <row r="26" spans="1:2" ht="12.75">
      <c r="A26" s="90"/>
      <c r="B26" s="91" t="s">
        <v>45</v>
      </c>
    </row>
    <row r="27" spans="1:9" ht="12.75">
      <c r="A27" s="92"/>
      <c r="B27" s="93" t="s">
        <v>46</v>
      </c>
      <c r="C27" s="94"/>
      <c r="D27" s="94"/>
      <c r="E27" s="94"/>
      <c r="F27" s="94"/>
      <c r="G27" s="94"/>
      <c r="H27" s="94"/>
      <c r="I27" s="94"/>
    </row>
    <row r="28" spans="1:9" ht="12.75">
      <c r="A28" s="92"/>
      <c r="B28" s="94"/>
      <c r="C28" s="94"/>
      <c r="D28" s="94"/>
      <c r="E28" s="94"/>
      <c r="F28" s="94"/>
      <c r="G28" s="94"/>
      <c r="H28" s="94"/>
      <c r="I28" s="94"/>
    </row>
    <row r="29" spans="1:6" ht="12.75">
      <c r="A29" s="95"/>
      <c r="B29" s="96" t="s">
        <v>47</v>
      </c>
      <c r="F29" s="96"/>
    </row>
    <row r="30" spans="1:9" ht="12.75">
      <c r="A30" s="95"/>
      <c r="B30" s="96"/>
      <c r="D30" s="94" t="s">
        <v>48</v>
      </c>
      <c r="E30" s="94"/>
      <c r="F30" s="94"/>
      <c r="G30" s="94"/>
      <c r="H30" s="94"/>
      <c r="I30" s="94"/>
    </row>
    <row r="31" spans="1:9" ht="12.75">
      <c r="A31" s="97" t="s">
        <v>49</v>
      </c>
      <c r="B31" s="121"/>
      <c r="C31" s="286" t="str">
        <f>C6</f>
        <v>NOME DO DETENTOR DO PRONTO PAGAMENTO</v>
      </c>
      <c r="D31" s="287"/>
      <c r="E31" s="287"/>
      <c r="F31" s="287"/>
      <c r="G31" s="287"/>
      <c r="H31" s="287"/>
      <c r="I31" s="288"/>
    </row>
    <row r="32" spans="1:9" ht="12.75">
      <c r="A32" s="97"/>
      <c r="B32" s="98"/>
      <c r="C32" s="98"/>
      <c r="D32" s="98"/>
      <c r="E32" s="99" t="s">
        <v>51</v>
      </c>
      <c r="F32" s="98"/>
      <c r="G32" s="98"/>
      <c r="H32" s="98"/>
      <c r="I32" s="100" t="s">
        <v>52</v>
      </c>
    </row>
    <row r="33" spans="1:9" ht="12.75">
      <c r="A33" s="101"/>
      <c r="B33" s="102"/>
      <c r="C33" s="102"/>
      <c r="D33" s="102"/>
      <c r="E33" s="102"/>
      <c r="F33" s="102"/>
      <c r="G33" s="102"/>
      <c r="H33" s="103"/>
      <c r="I33" s="122"/>
    </row>
    <row r="34" spans="1:9" ht="12.75">
      <c r="A34" s="105"/>
      <c r="B34" s="108" t="str">
        <f>B9</f>
        <v>Recolhimento referente saldo Pronto Pagamento  </v>
      </c>
      <c r="C34" s="108"/>
      <c r="D34" s="108"/>
      <c r="E34" s="108"/>
      <c r="F34" s="108"/>
      <c r="G34" s="108"/>
      <c r="H34" s="109"/>
      <c r="I34" s="123">
        <f>I9</f>
        <v>0</v>
      </c>
    </row>
    <row r="35" spans="1:9" ht="12.75">
      <c r="A35" s="105"/>
      <c r="B35" s="108" t="str">
        <f>B10</f>
        <v>período de </v>
      </c>
      <c r="C35" s="124" t="str">
        <f>C10</f>
        <v>00/00/00</v>
      </c>
      <c r="D35" s="124" t="str">
        <f>D10</f>
        <v>00/00/00</v>
      </c>
      <c r="E35" s="108"/>
      <c r="F35" s="108"/>
      <c r="G35" s="108"/>
      <c r="H35" s="109"/>
      <c r="I35" s="123"/>
    </row>
    <row r="36" spans="1:9" ht="12.75">
      <c r="A36" s="105"/>
      <c r="B36" s="108" t="str">
        <f>B11</f>
        <v>EMPENHO: </v>
      </c>
      <c r="C36" s="125">
        <f>C11</f>
        <v>11111</v>
      </c>
      <c r="D36" s="108"/>
      <c r="E36" s="108"/>
      <c r="F36" s="108"/>
      <c r="G36" s="108"/>
      <c r="H36" s="109"/>
      <c r="I36" s="123"/>
    </row>
    <row r="37" spans="1:9" ht="12.75">
      <c r="A37" s="105"/>
      <c r="B37" s="108"/>
      <c r="C37" s="108"/>
      <c r="D37" s="108"/>
      <c r="E37" s="108"/>
      <c r="F37" s="108"/>
      <c r="G37" s="108"/>
      <c r="H37" s="109"/>
      <c r="I37" s="123"/>
    </row>
    <row r="38" spans="1:9" ht="12.75">
      <c r="A38" s="105"/>
      <c r="B38" s="108" t="str">
        <f>B13</f>
        <v>Recolhimento referente aplicação financeira </v>
      </c>
      <c r="C38" s="108"/>
      <c r="D38" s="108"/>
      <c r="E38" s="108"/>
      <c r="F38" s="108"/>
      <c r="G38" s="108"/>
      <c r="H38" s="109"/>
      <c r="I38" s="123">
        <f>I13</f>
        <v>0</v>
      </c>
    </row>
    <row r="39" spans="1:9" ht="12.75">
      <c r="A39" s="111"/>
      <c r="B39" s="112"/>
      <c r="C39" s="112"/>
      <c r="D39" s="112"/>
      <c r="E39" s="112"/>
      <c r="F39" s="112"/>
      <c r="G39" s="112"/>
      <c r="H39" s="113"/>
      <c r="I39" s="126"/>
    </row>
    <row r="40" spans="1:9" ht="12.75">
      <c r="A40" s="105"/>
      <c r="B40" s="108"/>
      <c r="C40" s="108"/>
      <c r="D40" s="108"/>
      <c r="E40" s="108"/>
      <c r="F40" s="108"/>
      <c r="G40" s="108"/>
      <c r="H40" s="109" t="s">
        <v>56</v>
      </c>
      <c r="I40" s="127">
        <f>I15</f>
        <v>0</v>
      </c>
    </row>
    <row r="41" spans="1:9" ht="12.75">
      <c r="A41" s="116" t="s">
        <v>57</v>
      </c>
      <c r="B41" s="289">
        <f>B16</f>
        <v>0</v>
      </c>
      <c r="C41" s="290"/>
      <c r="D41" s="290"/>
      <c r="E41" s="290"/>
      <c r="F41" s="290"/>
      <c r="G41" s="290"/>
      <c r="H41" s="290"/>
      <c r="I41" s="103"/>
    </row>
    <row r="42" spans="1:9" ht="12.75">
      <c r="A42" s="117" t="s">
        <v>58</v>
      </c>
      <c r="B42" s="291"/>
      <c r="C42" s="292"/>
      <c r="D42" s="292"/>
      <c r="E42" s="292"/>
      <c r="F42" s="292"/>
      <c r="G42" s="292"/>
      <c r="H42" s="292"/>
      <c r="I42" s="113"/>
    </row>
    <row r="43" spans="1:9" ht="12.75">
      <c r="A43" s="118" t="s">
        <v>59</v>
      </c>
      <c r="C43" s="128">
        <f>C18</f>
        <v>0</v>
      </c>
      <c r="E43" s="91">
        <f>E18</f>
        <v>0</v>
      </c>
      <c r="I43" s="108"/>
    </row>
    <row r="44" ht="12.75">
      <c r="E44" s="91" t="s">
        <v>60</v>
      </c>
    </row>
    <row r="45" ht="12.75">
      <c r="A45" s="94" t="s">
        <v>62</v>
      </c>
    </row>
    <row r="46" ht="9" customHeight="1">
      <c r="A46" s="94"/>
    </row>
    <row r="47" s="108" customFormat="1" ht="10.5" customHeight="1">
      <c r="A47" s="129"/>
    </row>
    <row r="48" spans="1:2" ht="12.75">
      <c r="A48" s="90"/>
      <c r="B48" s="91" t="s">
        <v>45</v>
      </c>
    </row>
    <row r="49" spans="1:8" ht="12.75">
      <c r="A49" s="92"/>
      <c r="B49" s="93" t="s">
        <v>46</v>
      </c>
      <c r="C49" s="94"/>
      <c r="D49" s="94"/>
      <c r="E49" s="94"/>
      <c r="F49" s="94"/>
      <c r="G49" s="94"/>
      <c r="H49" s="94"/>
    </row>
    <row r="50" spans="1:9" ht="12.75">
      <c r="A50" s="92"/>
      <c r="B50" s="94"/>
      <c r="C50" s="94"/>
      <c r="D50" s="94"/>
      <c r="E50" s="94"/>
      <c r="F50" s="94"/>
      <c r="G50" s="94"/>
      <c r="H50" s="94"/>
      <c r="I50" s="94"/>
    </row>
    <row r="51" spans="1:9" ht="12.75">
      <c r="A51" s="95"/>
      <c r="B51" s="96" t="s">
        <v>47</v>
      </c>
      <c r="F51" s="96"/>
      <c r="I51" s="94"/>
    </row>
    <row r="52" spans="1:8" ht="12.75">
      <c r="A52" s="95"/>
      <c r="B52" s="96"/>
      <c r="D52" s="94" t="s">
        <v>48</v>
      </c>
      <c r="E52" s="94"/>
      <c r="F52" s="94"/>
      <c r="G52" s="94"/>
      <c r="H52" s="94"/>
    </row>
    <row r="53" spans="1:9" ht="12.75">
      <c r="A53" s="97" t="s">
        <v>49</v>
      </c>
      <c r="B53" s="121"/>
      <c r="C53" s="98" t="str">
        <f>C6</f>
        <v>NOME DO DETENTOR DO PRONTO PAGAMENTO</v>
      </c>
      <c r="D53" s="98"/>
      <c r="E53" s="98"/>
      <c r="F53" s="98"/>
      <c r="G53" s="98"/>
      <c r="H53" s="98"/>
      <c r="I53" s="94"/>
    </row>
    <row r="54" spans="1:9" ht="12.75">
      <c r="A54" s="97"/>
      <c r="B54" s="98"/>
      <c r="C54" s="98"/>
      <c r="D54" s="98"/>
      <c r="E54" s="99" t="s">
        <v>51</v>
      </c>
      <c r="F54" s="98"/>
      <c r="G54" s="98"/>
      <c r="H54" s="98"/>
      <c r="I54" s="100" t="s">
        <v>52</v>
      </c>
    </row>
    <row r="55" spans="1:9" ht="12.75">
      <c r="A55" s="101"/>
      <c r="B55" s="102"/>
      <c r="C55" s="102"/>
      <c r="D55" s="102"/>
      <c r="E55" s="102"/>
      <c r="F55" s="102"/>
      <c r="G55" s="102"/>
      <c r="H55" s="103"/>
      <c r="I55" s="116"/>
    </row>
    <row r="56" spans="1:9" ht="12.75">
      <c r="A56" s="105"/>
      <c r="B56" s="108" t="str">
        <f>B9</f>
        <v>Recolhimento referente saldo Pronto Pagamento  </v>
      </c>
      <c r="C56" s="108"/>
      <c r="D56" s="108"/>
      <c r="E56" s="108"/>
      <c r="F56" s="108"/>
      <c r="G56" s="108"/>
      <c r="H56" s="109"/>
      <c r="I56" s="123">
        <f>I9</f>
        <v>0</v>
      </c>
    </row>
    <row r="57" spans="1:9" ht="12.75">
      <c r="A57" s="105"/>
      <c r="B57" s="108" t="str">
        <f>B10</f>
        <v>período de </v>
      </c>
      <c r="C57" s="124" t="str">
        <f>C35</f>
        <v>00/00/00</v>
      </c>
      <c r="D57" s="124" t="str">
        <f>D35</f>
        <v>00/00/00</v>
      </c>
      <c r="E57" s="108"/>
      <c r="F57" s="108"/>
      <c r="G57" s="108"/>
      <c r="H57" s="109"/>
      <c r="I57" s="123"/>
    </row>
    <row r="58" spans="1:9" ht="12.75">
      <c r="A58" s="105"/>
      <c r="B58" s="108" t="str">
        <f>B11</f>
        <v>EMPENHO: </v>
      </c>
      <c r="C58" s="125">
        <f>C36</f>
        <v>11111</v>
      </c>
      <c r="D58" s="108"/>
      <c r="E58" s="108"/>
      <c r="F58" s="108"/>
      <c r="G58" s="108"/>
      <c r="H58" s="109"/>
      <c r="I58" s="123"/>
    </row>
    <row r="59" spans="1:9" ht="12.75">
      <c r="A59" s="105"/>
      <c r="B59" s="108"/>
      <c r="C59" s="108"/>
      <c r="D59" s="108"/>
      <c r="E59" s="108"/>
      <c r="F59" s="108"/>
      <c r="G59" s="108"/>
      <c r="H59" s="109"/>
      <c r="I59" s="123"/>
    </row>
    <row r="60" spans="1:9" ht="12.75">
      <c r="A60" s="105"/>
      <c r="B60" s="108" t="str">
        <f>B13</f>
        <v>Recolhimento referente aplicação financeira </v>
      </c>
      <c r="C60" s="108"/>
      <c r="D60" s="108"/>
      <c r="E60" s="108"/>
      <c r="F60" s="108"/>
      <c r="G60" s="108"/>
      <c r="H60" s="109"/>
      <c r="I60" s="123">
        <f>I13</f>
        <v>0</v>
      </c>
    </row>
    <row r="61" spans="1:9" ht="12.75">
      <c r="A61" s="111"/>
      <c r="B61" s="112"/>
      <c r="C61" s="112"/>
      <c r="D61" s="112"/>
      <c r="E61" s="112"/>
      <c r="F61" s="112"/>
      <c r="G61" s="112"/>
      <c r="H61" s="113"/>
      <c r="I61" s="130"/>
    </row>
    <row r="62" spans="1:9" ht="12.75">
      <c r="A62" s="105"/>
      <c r="B62" s="108"/>
      <c r="C62" s="108"/>
      <c r="D62" s="108"/>
      <c r="E62" s="108"/>
      <c r="F62" s="108"/>
      <c r="G62" s="108"/>
      <c r="H62" s="109" t="s">
        <v>56</v>
      </c>
      <c r="I62" s="127">
        <f>I15</f>
        <v>0</v>
      </c>
    </row>
    <row r="63" spans="1:9" ht="12.75">
      <c r="A63" s="116" t="s">
        <v>57</v>
      </c>
      <c r="B63" s="282">
        <f>B16</f>
        <v>0</v>
      </c>
      <c r="C63" s="283"/>
      <c r="D63" s="283"/>
      <c r="E63" s="283"/>
      <c r="F63" s="283"/>
      <c r="G63" s="283"/>
      <c r="H63" s="283"/>
      <c r="I63" s="103"/>
    </row>
    <row r="64" spans="1:9" ht="12.75">
      <c r="A64" s="117" t="s">
        <v>58</v>
      </c>
      <c r="B64" s="280">
        <f>B17</f>
        <v>0</v>
      </c>
      <c r="C64" s="281"/>
      <c r="D64" s="281"/>
      <c r="E64" s="281"/>
      <c r="F64" s="281"/>
      <c r="G64" s="281"/>
      <c r="H64" s="281"/>
      <c r="I64" s="113"/>
    </row>
    <row r="65" spans="1:9" ht="12.75">
      <c r="A65" s="118" t="s">
        <v>59</v>
      </c>
      <c r="C65" s="128">
        <f>C18</f>
        <v>0</v>
      </c>
      <c r="E65" s="91">
        <f>E18</f>
        <v>0</v>
      </c>
      <c r="I65" s="108"/>
    </row>
    <row r="66" ht="12.75">
      <c r="E66" s="91" t="s">
        <v>60</v>
      </c>
    </row>
    <row r="67" ht="13.5" customHeight="1">
      <c r="A67" s="94" t="s">
        <v>63</v>
      </c>
    </row>
    <row r="68" ht="13.5" customHeight="1">
      <c r="A68" s="94"/>
    </row>
    <row r="69" spans="1:9" ht="13.5" customHeight="1">
      <c r="A69" s="131"/>
      <c r="B69" s="131"/>
      <c r="C69" s="131"/>
      <c r="D69" s="131"/>
      <c r="E69" s="131"/>
      <c r="F69" s="131"/>
      <c r="G69" s="131"/>
      <c r="H69" s="131"/>
      <c r="I69" s="131"/>
    </row>
    <row r="70" spans="1:9" ht="13.5" customHeight="1">
      <c r="A70" s="108"/>
      <c r="B70" s="108"/>
      <c r="C70" s="108"/>
      <c r="D70" s="108"/>
      <c r="E70" s="108"/>
      <c r="F70" s="108"/>
      <c r="G70" s="108"/>
      <c r="H70" s="108"/>
      <c r="I70" s="108"/>
    </row>
    <row r="71" ht="13.5" customHeight="1">
      <c r="A71" s="94"/>
    </row>
    <row r="72" ht="12.75">
      <c r="A72" s="94"/>
    </row>
    <row r="73" spans="1:2" ht="12.75">
      <c r="A73" s="90"/>
      <c r="B73" s="91" t="s">
        <v>45</v>
      </c>
    </row>
    <row r="74" spans="1:9" ht="12.75">
      <c r="A74" s="92"/>
      <c r="B74" s="93" t="s">
        <v>46</v>
      </c>
      <c r="C74" s="94"/>
      <c r="D74" s="94"/>
      <c r="E74" s="94"/>
      <c r="F74" s="94"/>
      <c r="G74" s="94"/>
      <c r="H74" s="94"/>
      <c r="I74" s="94"/>
    </row>
    <row r="75" spans="1:9" ht="12.75">
      <c r="A75" s="92"/>
      <c r="B75" s="94"/>
      <c r="C75" s="94"/>
      <c r="D75" s="94"/>
      <c r="E75" s="94"/>
      <c r="F75" s="94"/>
      <c r="G75" s="94"/>
      <c r="H75" s="94"/>
      <c r="I75" s="94"/>
    </row>
    <row r="76" spans="1:6" ht="12.75">
      <c r="A76" s="95"/>
      <c r="B76" s="96" t="s">
        <v>47</v>
      </c>
      <c r="F76" s="96"/>
    </row>
    <row r="77" spans="1:9" ht="12.75">
      <c r="A77" s="95"/>
      <c r="B77" s="96"/>
      <c r="D77" s="94" t="s">
        <v>48</v>
      </c>
      <c r="E77" s="94"/>
      <c r="F77" s="94"/>
      <c r="G77" s="94"/>
      <c r="H77" s="94"/>
      <c r="I77" s="94"/>
    </row>
    <row r="78" spans="1:9" ht="12.75">
      <c r="A78" s="97" t="s">
        <v>49</v>
      </c>
      <c r="B78" s="121"/>
      <c r="C78" s="98" t="str">
        <f>C6</f>
        <v>NOME DO DETENTOR DO PRONTO PAGAMENTO</v>
      </c>
      <c r="D78" s="98"/>
      <c r="E78" s="98"/>
      <c r="F78" s="98"/>
      <c r="G78" s="98"/>
      <c r="H78" s="98"/>
      <c r="I78" s="121"/>
    </row>
    <row r="79" spans="1:9" ht="12.75">
      <c r="A79" s="97"/>
      <c r="B79" s="98"/>
      <c r="C79" s="98"/>
      <c r="D79" s="98"/>
      <c r="E79" s="99" t="s">
        <v>51</v>
      </c>
      <c r="F79" s="98"/>
      <c r="G79" s="98"/>
      <c r="H79" s="98"/>
      <c r="I79" s="100" t="s">
        <v>52</v>
      </c>
    </row>
    <row r="80" spans="1:9" ht="12.75">
      <c r="A80" s="101"/>
      <c r="B80" s="102"/>
      <c r="C80" s="102"/>
      <c r="D80" s="102"/>
      <c r="E80" s="102"/>
      <c r="F80" s="102"/>
      <c r="G80" s="102"/>
      <c r="H80" s="103"/>
      <c r="I80" s="116"/>
    </row>
    <row r="81" spans="1:9" ht="12.75">
      <c r="A81" s="105"/>
      <c r="B81" s="108" t="str">
        <f>B9</f>
        <v>Recolhimento referente saldo Pronto Pagamento  </v>
      </c>
      <c r="C81" s="108"/>
      <c r="D81" s="108"/>
      <c r="E81" s="108"/>
      <c r="F81" s="108"/>
      <c r="G81" s="108"/>
      <c r="H81" s="109"/>
      <c r="I81" s="123">
        <f>I9</f>
        <v>0</v>
      </c>
    </row>
    <row r="82" spans="1:9" ht="12.75">
      <c r="A82" s="105"/>
      <c r="B82" s="108" t="str">
        <f>B10</f>
        <v>período de </v>
      </c>
      <c r="C82" s="124" t="str">
        <f>C10</f>
        <v>00/00/00</v>
      </c>
      <c r="D82" s="124" t="str">
        <f>D10</f>
        <v>00/00/00</v>
      </c>
      <c r="E82" s="108"/>
      <c r="F82" s="108"/>
      <c r="G82" s="108"/>
      <c r="H82" s="109"/>
      <c r="I82" s="123"/>
    </row>
    <row r="83" spans="1:9" ht="12.75">
      <c r="A83" s="105"/>
      <c r="B83" s="108" t="str">
        <f>B11</f>
        <v>EMPENHO: </v>
      </c>
      <c r="C83" s="125">
        <f>C11</f>
        <v>11111</v>
      </c>
      <c r="D83" s="108"/>
      <c r="E83" s="108"/>
      <c r="F83" s="108"/>
      <c r="G83" s="108"/>
      <c r="H83" s="109"/>
      <c r="I83" s="123"/>
    </row>
    <row r="84" spans="1:9" ht="12.75">
      <c r="A84" s="105"/>
      <c r="B84" s="108"/>
      <c r="C84" s="108"/>
      <c r="D84" s="108"/>
      <c r="E84" s="108"/>
      <c r="F84" s="108"/>
      <c r="G84" s="108"/>
      <c r="H84" s="109"/>
      <c r="I84" s="123"/>
    </row>
    <row r="85" spans="1:9" ht="12.75">
      <c r="A85" s="105"/>
      <c r="B85" s="108" t="str">
        <f>B13</f>
        <v>Recolhimento referente aplicação financeira </v>
      </c>
      <c r="C85" s="108"/>
      <c r="D85" s="108"/>
      <c r="E85" s="108"/>
      <c r="F85" s="108"/>
      <c r="G85" s="108"/>
      <c r="H85" s="109"/>
      <c r="I85" s="123">
        <f>I13</f>
        <v>0</v>
      </c>
    </row>
    <row r="86" spans="1:9" ht="12.75">
      <c r="A86" s="111"/>
      <c r="B86" s="112"/>
      <c r="C86" s="112"/>
      <c r="D86" s="112"/>
      <c r="E86" s="112"/>
      <c r="F86" s="112"/>
      <c r="G86" s="112"/>
      <c r="H86" s="113"/>
      <c r="I86" s="123"/>
    </row>
    <row r="87" spans="1:9" ht="12.75">
      <c r="A87" s="105"/>
      <c r="B87" s="108"/>
      <c r="C87" s="108"/>
      <c r="D87" s="108"/>
      <c r="E87" s="108"/>
      <c r="F87" s="108"/>
      <c r="G87" s="108"/>
      <c r="H87" s="109" t="s">
        <v>56</v>
      </c>
      <c r="I87" s="127">
        <f>I15</f>
        <v>0</v>
      </c>
    </row>
    <row r="88" spans="1:9" ht="12.75">
      <c r="A88" s="116" t="s">
        <v>57</v>
      </c>
      <c r="B88" s="282">
        <f>B16</f>
        <v>0</v>
      </c>
      <c r="C88" s="283"/>
      <c r="D88" s="283"/>
      <c r="E88" s="283"/>
      <c r="F88" s="283"/>
      <c r="G88" s="283"/>
      <c r="H88" s="283"/>
      <c r="I88" s="103"/>
    </row>
    <row r="89" spans="1:9" ht="12.75">
      <c r="A89" s="117" t="s">
        <v>58</v>
      </c>
      <c r="B89" s="284">
        <f>B17</f>
        <v>0</v>
      </c>
      <c r="C89" s="285"/>
      <c r="D89" s="285"/>
      <c r="E89" s="285"/>
      <c r="F89" s="285"/>
      <c r="G89" s="285"/>
      <c r="H89" s="285"/>
      <c r="I89" s="113"/>
    </row>
    <row r="90" spans="1:9" ht="12.75">
      <c r="A90" s="118" t="s">
        <v>59</v>
      </c>
      <c r="C90" s="128">
        <f>C18</f>
        <v>0</v>
      </c>
      <c r="E90" s="91">
        <f>E18</f>
        <v>0</v>
      </c>
      <c r="I90" s="108"/>
    </row>
    <row r="91" ht="9" customHeight="1">
      <c r="E91" s="91" t="s">
        <v>60</v>
      </c>
    </row>
    <row r="92" ht="10.5" customHeight="1">
      <c r="A92" s="94" t="s">
        <v>64</v>
      </c>
    </row>
    <row r="93" ht="12.75">
      <c r="A93" s="94"/>
    </row>
    <row r="94" spans="1:10" ht="12.75">
      <c r="A94" s="129"/>
      <c r="B94" s="108"/>
      <c r="C94" s="108"/>
      <c r="D94" s="108"/>
      <c r="E94" s="108"/>
      <c r="F94" s="108"/>
      <c r="G94" s="108"/>
      <c r="H94" s="108"/>
      <c r="I94" s="108"/>
      <c r="J94" s="108"/>
    </row>
    <row r="95" spans="1:10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</row>
  </sheetData>
  <mergeCells count="13">
    <mergeCell ref="B18:I18"/>
    <mergeCell ref="B64:H64"/>
    <mergeCell ref="B88:H88"/>
    <mergeCell ref="B89:H89"/>
    <mergeCell ref="C31:I31"/>
    <mergeCell ref="B41:H41"/>
    <mergeCell ref="B42:H42"/>
    <mergeCell ref="B63:H63"/>
    <mergeCell ref="B16:I17"/>
    <mergeCell ref="C6:I6"/>
    <mergeCell ref="B9:H9"/>
    <mergeCell ref="A6:B6"/>
    <mergeCell ref="B13:H13"/>
  </mergeCells>
  <printOptions/>
  <pageMargins left="0.75" right="0.75" top="0.65" bottom="0.57" header="0.27" footer="0.492125985"/>
  <pageSetup horizontalDpi="600" verticalDpi="600" orientation="portrait" paperSize="9" r:id="rId6"/>
  <rowBreaks count="1" manualBreakCount="1">
    <brk id="47" max="255" man="1"/>
  </rowBreaks>
  <legacyDrawing r:id="rId5"/>
  <oleObjects>
    <oleObject progId="Paint.Picture" shapeId="801613" r:id="rId1"/>
    <oleObject progId="Paint.Picture" shapeId="801615" r:id="rId2"/>
    <oleObject progId="Paint.Picture" shapeId="801616" r:id="rId3"/>
    <oleObject progId="Paint.Picture" shapeId="80161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M254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6.7109375" style="142" customWidth="1"/>
    <col min="2" max="2" width="4.57421875" style="142" customWidth="1"/>
    <col min="3" max="3" width="6.7109375" style="142" customWidth="1"/>
    <col min="4" max="4" width="4.7109375" style="142" customWidth="1"/>
    <col min="5" max="5" width="6.8515625" style="142" customWidth="1"/>
    <col min="6" max="6" width="7.421875" style="142" customWidth="1"/>
    <col min="7" max="7" width="9.140625" style="142" customWidth="1"/>
    <col min="8" max="8" width="15.421875" style="142" customWidth="1"/>
    <col min="9" max="9" width="10.57421875" style="142" customWidth="1"/>
    <col min="10" max="10" width="11.8515625" style="142" customWidth="1"/>
    <col min="11" max="11" width="12.28125" style="142" customWidth="1"/>
    <col min="12" max="12" width="40.7109375" style="142" customWidth="1"/>
    <col min="13" max="21" width="11.421875" style="144" customWidth="1"/>
    <col min="22" max="16384" width="11.421875" style="142" customWidth="1"/>
  </cols>
  <sheetData>
    <row r="1" spans="2:11" ht="12.75" customHeight="1">
      <c r="B1" s="294" t="s">
        <v>70</v>
      </c>
      <c r="C1" s="294"/>
      <c r="D1" s="294"/>
      <c r="E1" s="294"/>
      <c r="F1" s="294"/>
      <c r="G1" s="294"/>
      <c r="H1" s="303"/>
      <c r="I1" s="143" t="s">
        <v>1</v>
      </c>
      <c r="J1" s="143" t="s">
        <v>43</v>
      </c>
      <c r="K1" s="143" t="s">
        <v>3</v>
      </c>
    </row>
    <row r="2" spans="2:11" ht="16.5" customHeight="1">
      <c r="B2" s="294"/>
      <c r="C2" s="294"/>
      <c r="D2" s="294"/>
      <c r="E2" s="294"/>
      <c r="F2" s="294"/>
      <c r="G2" s="294"/>
      <c r="H2" s="303"/>
      <c r="I2" s="143"/>
      <c r="J2" s="143"/>
      <c r="K2" s="143"/>
    </row>
    <row r="3" spans="2:11" ht="12.75" customHeight="1">
      <c r="B3" s="132"/>
      <c r="C3" s="132"/>
      <c r="D3" s="132"/>
      <c r="E3" s="132"/>
      <c r="F3" s="132"/>
      <c r="G3" s="132"/>
      <c r="H3" s="132"/>
      <c r="I3" s="293" t="s">
        <v>71</v>
      </c>
      <c r="J3" s="293"/>
      <c r="K3" s="293"/>
    </row>
    <row r="4" ht="6.75" customHeight="1"/>
    <row r="5" spans="1:11" ht="12.75" customHeight="1">
      <c r="A5" s="308" t="s">
        <v>6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ht="6.75" customHeight="1">
      <c r="K6" s="145"/>
    </row>
    <row r="7" spans="1:11" ht="12.75" customHeight="1">
      <c r="A7" s="146" t="s">
        <v>7</v>
      </c>
      <c r="B7" s="309" t="s">
        <v>8</v>
      </c>
      <c r="C7" s="310"/>
      <c r="D7" s="310"/>
      <c r="E7" s="311"/>
      <c r="F7" s="309" t="s">
        <v>9</v>
      </c>
      <c r="G7" s="312"/>
      <c r="H7" s="312"/>
      <c r="I7" s="313"/>
      <c r="J7" s="147" t="s">
        <v>10</v>
      </c>
      <c r="K7" s="151" t="s">
        <v>11</v>
      </c>
    </row>
    <row r="8" spans="1:11" ht="12.75" customHeight="1" thickBot="1">
      <c r="A8" s="152"/>
      <c r="B8" s="314"/>
      <c r="C8" s="315"/>
      <c r="D8" s="315"/>
      <c r="E8" s="316"/>
      <c r="F8" s="317"/>
      <c r="G8" s="318"/>
      <c r="H8" s="318"/>
      <c r="I8" s="319"/>
      <c r="J8" s="153"/>
      <c r="K8" s="154"/>
    </row>
    <row r="9" spans="1:11" ht="12.75" customHeight="1" thickTop="1">
      <c r="A9" s="155" t="s">
        <v>12</v>
      </c>
      <c r="B9" s="320" t="s">
        <v>13</v>
      </c>
      <c r="C9" s="321"/>
      <c r="D9" s="320" t="s">
        <v>14</v>
      </c>
      <c r="E9" s="322"/>
      <c r="F9" s="321"/>
      <c r="G9" s="156" t="s">
        <v>16</v>
      </c>
      <c r="H9" s="155" t="s">
        <v>15</v>
      </c>
      <c r="I9" s="157" t="s">
        <v>44</v>
      </c>
      <c r="J9" s="155" t="s">
        <v>42</v>
      </c>
      <c r="K9" s="156" t="s">
        <v>17</v>
      </c>
    </row>
    <row r="10" spans="1:11" ht="12.75" customHeight="1">
      <c r="A10" s="158"/>
      <c r="B10" s="323"/>
      <c r="C10" s="324"/>
      <c r="D10" s="325"/>
      <c r="E10" s="326"/>
      <c r="F10" s="327"/>
      <c r="G10" s="159"/>
      <c r="H10" s="160"/>
      <c r="I10" s="158"/>
      <c r="J10" s="160"/>
      <c r="K10" s="161" t="str">
        <f>IF(G48=G10,"01/01",IF(G112=G10,"01/02",IF(G176=G10,"01/03",IF(G240=G10,"01/04",))))</f>
        <v>01/01</v>
      </c>
    </row>
    <row r="11" spans="1:11" ht="15" customHeight="1">
      <c r="A11" s="162" t="s">
        <v>2</v>
      </c>
      <c r="B11" s="163"/>
      <c r="C11" s="163"/>
      <c r="G11" s="164"/>
      <c r="H11" s="165"/>
      <c r="I11" s="166"/>
      <c r="J11" s="166"/>
      <c r="K11" s="167"/>
    </row>
    <row r="12" spans="1:11" ht="12.75" customHeight="1">
      <c r="A12" s="328" t="s">
        <v>7</v>
      </c>
      <c r="B12" s="328" t="s">
        <v>18</v>
      </c>
      <c r="C12" s="170" t="s">
        <v>19</v>
      </c>
      <c r="D12" s="146" t="s">
        <v>20</v>
      </c>
      <c r="E12" s="146" t="s">
        <v>21</v>
      </c>
      <c r="F12" s="146" t="s">
        <v>22</v>
      </c>
      <c r="G12" s="331" t="s">
        <v>16</v>
      </c>
      <c r="H12" s="332" t="s">
        <v>23</v>
      </c>
      <c r="I12" s="333"/>
      <c r="J12" s="334"/>
      <c r="K12" s="331" t="s">
        <v>24</v>
      </c>
    </row>
    <row r="13" spans="1:11" ht="12.75" customHeight="1">
      <c r="A13" s="329"/>
      <c r="B13" s="330"/>
      <c r="C13" s="171" t="s">
        <v>25</v>
      </c>
      <c r="D13" s="172" t="s">
        <v>26</v>
      </c>
      <c r="E13" s="172" t="s">
        <v>27</v>
      </c>
      <c r="F13" s="172" t="s">
        <v>28</v>
      </c>
      <c r="G13" s="330"/>
      <c r="H13" s="335"/>
      <c r="I13" s="336"/>
      <c r="J13" s="337"/>
      <c r="K13" s="330"/>
    </row>
    <row r="14" spans="1:11" ht="12.75" customHeight="1">
      <c r="A14" s="173"/>
      <c r="B14" s="174"/>
      <c r="C14" s="175"/>
      <c r="D14" s="176"/>
      <c r="E14" s="177"/>
      <c r="F14" s="178"/>
      <c r="G14" s="179"/>
      <c r="H14" s="338"/>
      <c r="I14" s="339"/>
      <c r="J14" s="340"/>
      <c r="K14" s="180"/>
    </row>
    <row r="15" spans="1:11" ht="12.75" customHeight="1">
      <c r="A15" s="173"/>
      <c r="B15" s="174"/>
      <c r="C15" s="175"/>
      <c r="D15" s="176"/>
      <c r="E15" s="177"/>
      <c r="F15" s="181"/>
      <c r="G15" s="179"/>
      <c r="H15" s="300"/>
      <c r="I15" s="301"/>
      <c r="J15" s="302"/>
      <c r="K15" s="180"/>
    </row>
    <row r="16" spans="1:11" ht="12.75" customHeight="1">
      <c r="A16" s="185"/>
      <c r="B16" s="174"/>
      <c r="C16" s="175"/>
      <c r="D16" s="176"/>
      <c r="E16" s="177"/>
      <c r="F16" s="181"/>
      <c r="G16" s="179"/>
      <c r="H16" s="300"/>
      <c r="I16" s="301"/>
      <c r="J16" s="302"/>
      <c r="K16" s="180"/>
    </row>
    <row r="17" spans="1:11" ht="12.75" customHeight="1">
      <c r="A17" s="185"/>
      <c r="B17" s="174"/>
      <c r="C17" s="175"/>
      <c r="D17" s="176"/>
      <c r="E17" s="177"/>
      <c r="F17" s="181"/>
      <c r="G17" s="179"/>
      <c r="H17" s="300"/>
      <c r="I17" s="301"/>
      <c r="J17" s="302"/>
      <c r="K17" s="180"/>
    </row>
    <row r="18" spans="1:11" ht="12.75" customHeight="1">
      <c r="A18" s="185"/>
      <c r="B18" s="174"/>
      <c r="C18" s="175"/>
      <c r="D18" s="176"/>
      <c r="E18" s="177"/>
      <c r="F18" s="181"/>
      <c r="G18" s="179"/>
      <c r="H18" s="300"/>
      <c r="I18" s="301"/>
      <c r="J18" s="302"/>
      <c r="K18" s="180"/>
    </row>
    <row r="19" spans="1:11" ht="12.75" customHeight="1">
      <c r="A19" s="185"/>
      <c r="B19" s="174"/>
      <c r="C19" s="175"/>
      <c r="D19" s="176"/>
      <c r="E19" s="177"/>
      <c r="F19" s="181"/>
      <c r="G19" s="179"/>
      <c r="H19" s="300"/>
      <c r="I19" s="301"/>
      <c r="J19" s="302"/>
      <c r="K19" s="180"/>
    </row>
    <row r="20" spans="1:11" ht="12.75" customHeight="1">
      <c r="A20" s="185"/>
      <c r="B20" s="174"/>
      <c r="C20" s="175"/>
      <c r="D20" s="176"/>
      <c r="E20" s="177"/>
      <c r="F20" s="181"/>
      <c r="G20" s="179"/>
      <c r="H20" s="300"/>
      <c r="I20" s="301"/>
      <c r="J20" s="302"/>
      <c r="K20" s="186"/>
    </row>
    <row r="21" spans="1:11" ht="12.75" customHeight="1">
      <c r="A21" s="185"/>
      <c r="B21" s="174"/>
      <c r="C21" s="175"/>
      <c r="D21" s="176"/>
      <c r="E21" s="177"/>
      <c r="F21" s="181"/>
      <c r="G21" s="179"/>
      <c r="H21" s="300"/>
      <c r="I21" s="301"/>
      <c r="J21" s="302"/>
      <c r="K21" s="186"/>
    </row>
    <row r="22" spans="1:11" ht="12.75" customHeight="1">
      <c r="A22" s="185"/>
      <c r="B22" s="174"/>
      <c r="C22" s="175"/>
      <c r="D22" s="176"/>
      <c r="E22" s="177"/>
      <c r="F22" s="181"/>
      <c r="G22" s="179"/>
      <c r="H22" s="300"/>
      <c r="I22" s="301"/>
      <c r="J22" s="302"/>
      <c r="K22" s="186"/>
    </row>
    <row r="23" spans="1:11" ht="12.75" customHeight="1">
      <c r="A23" s="185"/>
      <c r="B23" s="174"/>
      <c r="C23" s="175"/>
      <c r="D23" s="176"/>
      <c r="E23" s="177"/>
      <c r="F23" s="181"/>
      <c r="G23" s="179"/>
      <c r="H23" s="300"/>
      <c r="I23" s="301"/>
      <c r="J23" s="302"/>
      <c r="K23" s="186"/>
    </row>
    <row r="24" spans="1:11" ht="12.75" customHeight="1">
      <c r="A24" s="185"/>
      <c r="B24" s="174"/>
      <c r="C24" s="175"/>
      <c r="D24" s="176"/>
      <c r="E24" s="177"/>
      <c r="F24" s="181"/>
      <c r="G24" s="179"/>
      <c r="H24" s="300"/>
      <c r="I24" s="301"/>
      <c r="J24" s="302"/>
      <c r="K24" s="186"/>
    </row>
    <row r="25" spans="1:11" ht="12.75" customHeight="1">
      <c r="A25" s="185"/>
      <c r="B25" s="174"/>
      <c r="C25" s="175"/>
      <c r="D25" s="176"/>
      <c r="E25" s="177"/>
      <c r="F25" s="181"/>
      <c r="G25" s="179"/>
      <c r="H25" s="300"/>
      <c r="I25" s="301"/>
      <c r="J25" s="302"/>
      <c r="K25" s="186"/>
    </row>
    <row r="26" spans="1:11" ht="12.75" customHeight="1">
      <c r="A26" s="185"/>
      <c r="B26" s="174"/>
      <c r="C26" s="175"/>
      <c r="D26" s="176"/>
      <c r="E26" s="177"/>
      <c r="F26" s="181"/>
      <c r="G26" s="179"/>
      <c r="H26" s="300"/>
      <c r="I26" s="301"/>
      <c r="J26" s="302"/>
      <c r="K26" s="186"/>
    </row>
    <row r="27" spans="1:11" ht="12.75" customHeight="1">
      <c r="A27" s="185"/>
      <c r="B27" s="174"/>
      <c r="C27" s="175"/>
      <c r="D27" s="176"/>
      <c r="E27" s="177"/>
      <c r="F27" s="181"/>
      <c r="G27" s="179"/>
      <c r="H27" s="300"/>
      <c r="I27" s="301"/>
      <c r="J27" s="302"/>
      <c r="K27" s="186"/>
    </row>
    <row r="28" spans="1:11" ht="12.75" customHeight="1">
      <c r="A28" s="185"/>
      <c r="B28" s="174"/>
      <c r="C28" s="175"/>
      <c r="D28" s="176"/>
      <c r="E28" s="177"/>
      <c r="F28" s="181"/>
      <c r="G28" s="179"/>
      <c r="H28" s="300"/>
      <c r="I28" s="301"/>
      <c r="J28" s="302"/>
      <c r="K28" s="186"/>
    </row>
    <row r="29" spans="1:11" ht="12.75" customHeight="1">
      <c r="A29" s="185"/>
      <c r="B29" s="174"/>
      <c r="C29" s="175"/>
      <c r="D29" s="176"/>
      <c r="E29" s="177"/>
      <c r="F29" s="181"/>
      <c r="G29" s="179"/>
      <c r="H29" s="300"/>
      <c r="I29" s="301"/>
      <c r="J29" s="302"/>
      <c r="K29" s="186"/>
    </row>
    <row r="30" spans="1:11" ht="12.75" customHeight="1">
      <c r="A30" s="185"/>
      <c r="B30" s="174"/>
      <c r="C30" s="175"/>
      <c r="D30" s="176"/>
      <c r="E30" s="177"/>
      <c r="F30" s="181"/>
      <c r="G30" s="179"/>
      <c r="H30" s="300"/>
      <c r="I30" s="301"/>
      <c r="J30" s="302"/>
      <c r="K30" s="186"/>
    </row>
    <row r="31" spans="1:11" ht="12.75" customHeight="1">
      <c r="A31" s="185"/>
      <c r="B31" s="174"/>
      <c r="C31" s="175"/>
      <c r="D31" s="176"/>
      <c r="E31" s="177"/>
      <c r="F31" s="181"/>
      <c r="G31" s="179"/>
      <c r="H31" s="300"/>
      <c r="I31" s="301"/>
      <c r="J31" s="302"/>
      <c r="K31" s="186"/>
    </row>
    <row r="32" spans="1:11" ht="12.75" customHeight="1">
      <c r="A32" s="185"/>
      <c r="B32" s="174"/>
      <c r="C32" s="175"/>
      <c r="D32" s="176"/>
      <c r="E32" s="177"/>
      <c r="F32" s="181"/>
      <c r="G32" s="179"/>
      <c r="H32" s="300"/>
      <c r="I32" s="301"/>
      <c r="J32" s="302"/>
      <c r="K32" s="186"/>
    </row>
    <row r="33" spans="1:11" ht="12.75" customHeight="1">
      <c r="A33" s="185"/>
      <c r="B33" s="174"/>
      <c r="C33" s="175"/>
      <c r="D33" s="176"/>
      <c r="E33" s="177"/>
      <c r="F33" s="181"/>
      <c r="G33" s="179"/>
      <c r="H33" s="300"/>
      <c r="I33" s="301"/>
      <c r="J33" s="302"/>
      <c r="K33" s="186"/>
    </row>
    <row r="34" spans="1:11" ht="12.75" customHeight="1">
      <c r="A34" s="185"/>
      <c r="B34" s="174"/>
      <c r="C34" s="175"/>
      <c r="D34" s="176"/>
      <c r="E34" s="177"/>
      <c r="F34" s="181"/>
      <c r="G34" s="179"/>
      <c r="H34" s="300"/>
      <c r="I34" s="301"/>
      <c r="J34" s="302"/>
      <c r="K34" s="186"/>
    </row>
    <row r="35" spans="1:11" ht="12.75" customHeight="1">
      <c r="A35" s="185"/>
      <c r="B35" s="174"/>
      <c r="C35" s="175"/>
      <c r="D35" s="176"/>
      <c r="E35" s="177"/>
      <c r="F35" s="181"/>
      <c r="G35" s="179"/>
      <c r="H35" s="300"/>
      <c r="I35" s="301"/>
      <c r="J35" s="302"/>
      <c r="K35" s="186"/>
    </row>
    <row r="36" spans="1:11" ht="12.75" customHeight="1">
      <c r="A36" s="185"/>
      <c r="B36" s="174"/>
      <c r="C36" s="175"/>
      <c r="D36" s="176"/>
      <c r="E36" s="177"/>
      <c r="F36" s="181"/>
      <c r="G36" s="179"/>
      <c r="H36" s="300"/>
      <c r="I36" s="301"/>
      <c r="J36" s="302"/>
      <c r="K36" s="186"/>
    </row>
    <row r="37" spans="1:11" ht="12.75" customHeight="1">
      <c r="A37" s="185"/>
      <c r="B37" s="174"/>
      <c r="C37" s="175"/>
      <c r="D37" s="176"/>
      <c r="E37" s="177"/>
      <c r="F37" s="181"/>
      <c r="G37" s="179"/>
      <c r="H37" s="300"/>
      <c r="I37" s="301"/>
      <c r="J37" s="302"/>
      <c r="K37" s="186"/>
    </row>
    <row r="38" spans="1:11" ht="12.75" customHeight="1">
      <c r="A38" s="185"/>
      <c r="B38" s="174"/>
      <c r="C38" s="175"/>
      <c r="D38" s="176"/>
      <c r="E38" s="177"/>
      <c r="F38" s="181"/>
      <c r="G38" s="179"/>
      <c r="H38" s="300"/>
      <c r="I38" s="301"/>
      <c r="J38" s="302"/>
      <c r="K38" s="186"/>
    </row>
    <row r="39" spans="1:11" ht="12.75" customHeight="1">
      <c r="A39" s="185"/>
      <c r="B39" s="174"/>
      <c r="C39" s="175"/>
      <c r="D39" s="176"/>
      <c r="E39" s="177"/>
      <c r="F39" s="181"/>
      <c r="G39" s="179"/>
      <c r="H39" s="300"/>
      <c r="I39" s="301"/>
      <c r="J39" s="302"/>
      <c r="K39" s="186"/>
    </row>
    <row r="40" spans="1:11" ht="12.75" customHeight="1">
      <c r="A40" s="185"/>
      <c r="B40" s="174"/>
      <c r="C40" s="175"/>
      <c r="D40" s="176"/>
      <c r="E40" s="177"/>
      <c r="F40" s="181"/>
      <c r="G40" s="179"/>
      <c r="H40" s="300"/>
      <c r="I40" s="301"/>
      <c r="J40" s="302"/>
      <c r="K40" s="186"/>
    </row>
    <row r="41" spans="1:11" ht="12.75" customHeight="1">
      <c r="A41" s="185"/>
      <c r="B41" s="174"/>
      <c r="C41" s="175"/>
      <c r="D41" s="176"/>
      <c r="E41" s="177"/>
      <c r="F41" s="181"/>
      <c r="G41" s="179"/>
      <c r="H41" s="300"/>
      <c r="I41" s="301"/>
      <c r="J41" s="302"/>
      <c r="K41" s="186"/>
    </row>
    <row r="42" spans="1:11" ht="12.75" customHeight="1">
      <c r="A42" s="185"/>
      <c r="B42" s="174"/>
      <c r="C42" s="175"/>
      <c r="D42" s="176"/>
      <c r="E42" s="177"/>
      <c r="F42" s="181"/>
      <c r="G42" s="179"/>
      <c r="H42" s="300"/>
      <c r="I42" s="301"/>
      <c r="J42" s="302"/>
      <c r="K42" s="186"/>
    </row>
    <row r="43" spans="1:11" ht="12.75" customHeight="1">
      <c r="A43" s="185"/>
      <c r="B43" s="174"/>
      <c r="C43" s="175"/>
      <c r="D43" s="176"/>
      <c r="E43" s="177"/>
      <c r="F43" s="181"/>
      <c r="G43" s="179"/>
      <c r="H43" s="300"/>
      <c r="I43" s="301"/>
      <c r="J43" s="302"/>
      <c r="K43" s="186"/>
    </row>
    <row r="44" spans="1:11" ht="12.75" customHeight="1">
      <c r="A44" s="185"/>
      <c r="B44" s="174"/>
      <c r="C44" s="175"/>
      <c r="D44" s="176"/>
      <c r="E44" s="177"/>
      <c r="F44" s="181"/>
      <c r="G44" s="179"/>
      <c r="H44" s="300"/>
      <c r="I44" s="301"/>
      <c r="J44" s="302"/>
      <c r="K44" s="186"/>
    </row>
    <row r="45" spans="1:11" ht="12.75" customHeight="1">
      <c r="A45" s="185"/>
      <c r="B45" s="174"/>
      <c r="C45" s="175"/>
      <c r="D45" s="176"/>
      <c r="E45" s="177"/>
      <c r="F45" s="181"/>
      <c r="G45" s="179"/>
      <c r="H45" s="300"/>
      <c r="I45" s="301"/>
      <c r="J45" s="302"/>
      <c r="K45" s="186"/>
    </row>
    <row r="46" spans="1:11" ht="12.75" customHeight="1">
      <c r="A46" s="187" t="s">
        <v>29</v>
      </c>
      <c r="B46" s="164"/>
      <c r="C46" s="164"/>
      <c r="D46" s="188"/>
      <c r="E46" s="188"/>
      <c r="F46" s="188"/>
      <c r="G46" s="189">
        <f>SUM(G14:G45)</f>
        <v>0</v>
      </c>
      <c r="H46" s="191" t="s">
        <v>30</v>
      </c>
      <c r="I46" s="304"/>
      <c r="J46" s="304"/>
      <c r="K46" s="305"/>
    </row>
    <row r="47" spans="1:11" ht="12.75" customHeight="1">
      <c r="A47" s="192" t="str">
        <f>IF(G48=G10,"VALOR RECOLHIDO EM DEVOLUÇÃO"," ")</f>
        <v>VALOR RECOLHIDO EM DEVOLUÇÃO</v>
      </c>
      <c r="B47" s="193"/>
      <c r="D47" s="188"/>
      <c r="E47" s="188"/>
      <c r="F47" s="188"/>
      <c r="G47" s="194">
        <f>IF(G48=G10,G10-G46,"0")</f>
        <v>0</v>
      </c>
      <c r="H47" s="195"/>
      <c r="I47" s="306"/>
      <c r="J47" s="306"/>
      <c r="K47" s="307"/>
    </row>
    <row r="48" spans="1:11" ht="12.75" customHeight="1">
      <c r="A48" s="196" t="s">
        <v>31</v>
      </c>
      <c r="B48" s="164"/>
      <c r="C48" s="164"/>
      <c r="D48" s="164"/>
      <c r="E48" s="164"/>
      <c r="F48" s="164"/>
      <c r="G48" s="197"/>
      <c r="H48" s="198"/>
      <c r="I48" s="199"/>
      <c r="J48" s="200"/>
      <c r="K48" s="201">
        <f>IF(G46+G47&lt;&gt;G10,"VALOR A TRANSPORTAR...................................","")</f>
      </c>
    </row>
    <row r="50" ht="12.75" customHeight="1">
      <c r="A50" s="142" t="s">
        <v>32</v>
      </c>
    </row>
    <row r="53" ht="12.75" customHeight="1">
      <c r="K53" s="202"/>
    </row>
    <row r="54" spans="1:11" ht="12.75" customHeight="1">
      <c r="A54" s="296" t="s">
        <v>69</v>
      </c>
      <c r="B54" s="296"/>
      <c r="C54" s="296"/>
      <c r="D54" s="296"/>
      <c r="E54" s="296"/>
      <c r="F54" s="296"/>
      <c r="I54" s="296" t="s">
        <v>34</v>
      </c>
      <c r="J54" s="296"/>
      <c r="K54" s="296"/>
    </row>
    <row r="55" spans="1:13" ht="12.75" customHeight="1">
      <c r="A55" s="296" t="s">
        <v>36</v>
      </c>
      <c r="B55" s="296"/>
      <c r="C55" s="296"/>
      <c r="D55" s="296"/>
      <c r="E55" s="296"/>
      <c r="F55" s="296"/>
      <c r="I55" s="296" t="s">
        <v>35</v>
      </c>
      <c r="J55" s="296"/>
      <c r="K55" s="296"/>
      <c r="L55" s="202"/>
      <c r="M55" s="202"/>
    </row>
    <row r="58" spans="6:10" ht="12.75" customHeight="1">
      <c r="F58" s="203"/>
      <c r="J58" s="202"/>
    </row>
    <row r="59" ht="12.75" customHeight="1">
      <c r="J59" s="202"/>
    </row>
    <row r="61" spans="7:11" ht="12.75" customHeight="1">
      <c r="G61" s="202"/>
      <c r="J61" s="202"/>
      <c r="K61" s="204"/>
    </row>
    <row r="62" spans="3:10" ht="12.75" customHeight="1">
      <c r="C62" s="202"/>
      <c r="J62" s="203"/>
    </row>
    <row r="65" spans="2:11" ht="12.75" customHeight="1">
      <c r="B65" s="294" t="s">
        <v>70</v>
      </c>
      <c r="C65" s="294"/>
      <c r="D65" s="294"/>
      <c r="E65" s="294"/>
      <c r="F65" s="294"/>
      <c r="G65" s="294"/>
      <c r="H65" s="295"/>
      <c r="I65" s="205"/>
      <c r="J65" s="205"/>
      <c r="K65" s="205"/>
    </row>
    <row r="66" spans="2:11" ht="16.5" customHeight="1">
      <c r="B66" s="294"/>
      <c r="C66" s="294"/>
      <c r="D66" s="294"/>
      <c r="E66" s="294"/>
      <c r="F66" s="294"/>
      <c r="G66" s="294"/>
      <c r="H66" s="295"/>
      <c r="I66" s="205"/>
      <c r="J66" s="205"/>
      <c r="K66" s="205"/>
    </row>
    <row r="68" ht="6" customHeight="1"/>
    <row r="69" spans="1:11" ht="12.75" customHeight="1">
      <c r="A69" s="308" t="s">
        <v>6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</row>
    <row r="70" ht="6" customHeight="1">
      <c r="K70" s="145"/>
    </row>
    <row r="71" spans="1:11" ht="12.75" customHeight="1">
      <c r="A71" s="146" t="s">
        <v>7</v>
      </c>
      <c r="B71" s="309" t="s">
        <v>8</v>
      </c>
      <c r="C71" s="310"/>
      <c r="D71" s="310"/>
      <c r="E71" s="311"/>
      <c r="F71" s="309" t="s">
        <v>9</v>
      </c>
      <c r="G71" s="312"/>
      <c r="H71" s="312"/>
      <c r="I71" s="313"/>
      <c r="J71" s="147" t="s">
        <v>10</v>
      </c>
      <c r="K71" s="151" t="s">
        <v>11</v>
      </c>
    </row>
    <row r="72" spans="1:11" ht="12.75" customHeight="1" thickBot="1">
      <c r="A72" s="152">
        <f>A8</f>
        <v>0</v>
      </c>
      <c r="B72" s="314">
        <f>B8</f>
        <v>0</v>
      </c>
      <c r="C72" s="315"/>
      <c r="D72" s="315">
        <f>D8</f>
        <v>0</v>
      </c>
      <c r="E72" s="316"/>
      <c r="F72" s="317">
        <f>F8</f>
        <v>0</v>
      </c>
      <c r="G72" s="318"/>
      <c r="H72" s="318"/>
      <c r="I72" s="319"/>
      <c r="J72" s="153">
        <f>J8</f>
        <v>0</v>
      </c>
      <c r="K72" s="206">
        <f>K8</f>
        <v>0</v>
      </c>
    </row>
    <row r="73" spans="1:12" ht="12.75" customHeight="1" thickTop="1">
      <c r="A73" s="155" t="s">
        <v>12</v>
      </c>
      <c r="B73" s="320" t="s">
        <v>13</v>
      </c>
      <c r="C73" s="321"/>
      <c r="D73" s="320" t="s">
        <v>14</v>
      </c>
      <c r="E73" s="322"/>
      <c r="F73" s="321"/>
      <c r="G73" s="156" t="s">
        <v>16</v>
      </c>
      <c r="H73" s="155" t="s">
        <v>15</v>
      </c>
      <c r="I73" s="157" t="s">
        <v>44</v>
      </c>
      <c r="J73" s="155" t="s">
        <v>42</v>
      </c>
      <c r="K73" s="155" t="s">
        <v>17</v>
      </c>
      <c r="L73" s="207"/>
    </row>
    <row r="74" spans="1:11" ht="12.75" customHeight="1">
      <c r="A74" s="208">
        <f>A10</f>
        <v>0</v>
      </c>
      <c r="B74" s="323">
        <f>B10</f>
        <v>0</v>
      </c>
      <c r="C74" s="324"/>
      <c r="D74" s="325">
        <f>D10</f>
        <v>0</v>
      </c>
      <c r="E74" s="326"/>
      <c r="F74" s="327"/>
      <c r="G74" s="209">
        <f>G10</f>
        <v>0</v>
      </c>
      <c r="H74" s="160">
        <f>H10</f>
        <v>0</v>
      </c>
      <c r="I74" s="158">
        <f>I10</f>
        <v>0</v>
      </c>
      <c r="J74" s="160">
        <f>J10</f>
        <v>0</v>
      </c>
      <c r="K74" s="161" t="str">
        <f>IF(G112=G10,"02/02",IF(G176=G10,"02/03",IF(G240=G10,"02/04",)))</f>
        <v>02/02</v>
      </c>
    </row>
    <row r="75" spans="1:11" ht="12.75" customHeight="1">
      <c r="A75" s="162" t="s">
        <v>2</v>
      </c>
      <c r="B75" s="163"/>
      <c r="C75" s="163"/>
      <c r="G75" s="164"/>
      <c r="H75" s="165"/>
      <c r="I75" s="166"/>
      <c r="J75" s="166"/>
      <c r="K75" s="167"/>
    </row>
    <row r="76" spans="1:11" ht="12.75" customHeight="1">
      <c r="A76" s="328" t="s">
        <v>7</v>
      </c>
      <c r="B76" s="328" t="s">
        <v>18</v>
      </c>
      <c r="C76" s="170" t="s">
        <v>19</v>
      </c>
      <c r="D76" s="146" t="s">
        <v>20</v>
      </c>
      <c r="E76" s="146" t="s">
        <v>21</v>
      </c>
      <c r="F76" s="146" t="s">
        <v>22</v>
      </c>
      <c r="G76" s="331" t="s">
        <v>16</v>
      </c>
      <c r="H76" s="332" t="s">
        <v>23</v>
      </c>
      <c r="I76" s="333"/>
      <c r="J76" s="334"/>
      <c r="K76" s="331" t="s">
        <v>24</v>
      </c>
    </row>
    <row r="77" spans="1:13" ht="12.75" customHeight="1">
      <c r="A77" s="329"/>
      <c r="B77" s="330"/>
      <c r="C77" s="171" t="s">
        <v>25</v>
      </c>
      <c r="D77" s="172" t="s">
        <v>26</v>
      </c>
      <c r="E77" s="172" t="s">
        <v>27</v>
      </c>
      <c r="F77" s="172" t="s">
        <v>28</v>
      </c>
      <c r="G77" s="330"/>
      <c r="H77" s="335"/>
      <c r="I77" s="336"/>
      <c r="J77" s="337"/>
      <c r="K77" s="330"/>
      <c r="M77" s="210"/>
    </row>
    <row r="78" spans="1:12" ht="12.75" customHeight="1">
      <c r="A78" s="211" t="s">
        <v>41</v>
      </c>
      <c r="B78" s="212"/>
      <c r="C78" s="213"/>
      <c r="D78" s="214"/>
      <c r="E78" s="215"/>
      <c r="F78" s="178"/>
      <c r="G78" s="216">
        <f>IF(G48=0,+G46,"")</f>
        <v>0</v>
      </c>
      <c r="H78" s="341"/>
      <c r="I78" s="342"/>
      <c r="J78" s="343"/>
      <c r="K78" s="218"/>
      <c r="L78" s="216"/>
    </row>
    <row r="79" spans="1:11" ht="12.75" customHeight="1">
      <c r="A79" s="173">
        <v>91209</v>
      </c>
      <c r="B79" s="174"/>
      <c r="C79" s="175"/>
      <c r="D79" s="176"/>
      <c r="E79" s="177"/>
      <c r="F79" s="181"/>
      <c r="G79" s="179"/>
      <c r="H79" s="300"/>
      <c r="I79" s="301"/>
      <c r="J79" s="302"/>
      <c r="K79" s="186"/>
    </row>
    <row r="80" spans="1:11" ht="12.75" customHeight="1">
      <c r="A80" s="173"/>
      <c r="B80" s="174"/>
      <c r="C80" s="175"/>
      <c r="D80" s="176"/>
      <c r="E80" s="177"/>
      <c r="F80" s="181"/>
      <c r="G80" s="179"/>
      <c r="H80" s="300"/>
      <c r="I80" s="301"/>
      <c r="J80" s="302"/>
      <c r="K80" s="180"/>
    </row>
    <row r="81" spans="1:11" ht="12.75" customHeight="1">
      <c r="A81" s="185"/>
      <c r="B81" s="174"/>
      <c r="C81" s="175"/>
      <c r="D81" s="176"/>
      <c r="E81" s="177"/>
      <c r="F81" s="181"/>
      <c r="G81" s="179"/>
      <c r="H81" s="300"/>
      <c r="I81" s="301"/>
      <c r="J81" s="302"/>
      <c r="K81" s="180"/>
    </row>
    <row r="82" spans="1:11" ht="12.75" customHeight="1">
      <c r="A82" s="185"/>
      <c r="B82" s="174"/>
      <c r="C82" s="175"/>
      <c r="D82" s="176"/>
      <c r="E82" s="177"/>
      <c r="F82" s="181"/>
      <c r="G82" s="179"/>
      <c r="H82" s="300"/>
      <c r="I82" s="301"/>
      <c r="J82" s="302"/>
      <c r="K82" s="180"/>
    </row>
    <row r="83" spans="1:11" ht="12.75" customHeight="1">
      <c r="A83" s="185"/>
      <c r="B83" s="174"/>
      <c r="C83" s="175"/>
      <c r="D83" s="176"/>
      <c r="E83" s="177"/>
      <c r="F83" s="181"/>
      <c r="G83" s="179"/>
      <c r="H83" s="297"/>
      <c r="I83" s="298"/>
      <c r="J83" s="299"/>
      <c r="K83" s="180"/>
    </row>
    <row r="84" spans="1:11" ht="12.75" customHeight="1">
      <c r="A84" s="185"/>
      <c r="B84" s="174"/>
      <c r="C84" s="175"/>
      <c r="D84" s="176"/>
      <c r="E84" s="177"/>
      <c r="F84" s="181"/>
      <c r="G84" s="179"/>
      <c r="H84" s="300"/>
      <c r="I84" s="301"/>
      <c r="J84" s="302"/>
      <c r="K84" s="186"/>
    </row>
    <row r="85" spans="1:11" ht="12.75" customHeight="1">
      <c r="A85" s="185"/>
      <c r="B85" s="174"/>
      <c r="C85" s="175"/>
      <c r="D85" s="176"/>
      <c r="E85" s="177"/>
      <c r="F85" s="181"/>
      <c r="G85" s="179"/>
      <c r="H85" s="300"/>
      <c r="I85" s="301"/>
      <c r="J85" s="302"/>
      <c r="K85" s="186"/>
    </row>
    <row r="86" spans="1:11" ht="12.75" customHeight="1">
      <c r="A86" s="185"/>
      <c r="B86" s="174"/>
      <c r="C86" s="175"/>
      <c r="D86" s="176"/>
      <c r="E86" s="177"/>
      <c r="F86" s="181"/>
      <c r="G86" s="179"/>
      <c r="H86" s="300"/>
      <c r="I86" s="301"/>
      <c r="J86" s="302"/>
      <c r="K86" s="186"/>
    </row>
    <row r="87" spans="1:11" ht="12.75" customHeight="1">
      <c r="A87" s="185"/>
      <c r="B87" s="174"/>
      <c r="C87" s="175"/>
      <c r="D87" s="176"/>
      <c r="E87" s="177"/>
      <c r="F87" s="181"/>
      <c r="G87" s="179"/>
      <c r="H87" s="300"/>
      <c r="I87" s="301"/>
      <c r="J87" s="302"/>
      <c r="K87" s="186"/>
    </row>
    <row r="88" spans="1:11" ht="12.75" customHeight="1">
      <c r="A88" s="185"/>
      <c r="B88" s="174"/>
      <c r="C88" s="175"/>
      <c r="D88" s="176"/>
      <c r="E88" s="177"/>
      <c r="F88" s="181"/>
      <c r="G88" s="179"/>
      <c r="H88" s="300"/>
      <c r="I88" s="301"/>
      <c r="J88" s="302"/>
      <c r="K88" s="186"/>
    </row>
    <row r="89" spans="1:11" ht="12.75" customHeight="1">
      <c r="A89" s="185"/>
      <c r="B89" s="174"/>
      <c r="C89" s="175"/>
      <c r="D89" s="176"/>
      <c r="E89" s="177"/>
      <c r="F89" s="181"/>
      <c r="G89" s="179"/>
      <c r="H89" s="300"/>
      <c r="I89" s="301"/>
      <c r="J89" s="302"/>
      <c r="K89" s="186"/>
    </row>
    <row r="90" spans="1:11" ht="12.75" customHeight="1">
      <c r="A90" s="185"/>
      <c r="B90" s="174"/>
      <c r="C90" s="175"/>
      <c r="D90" s="176"/>
      <c r="E90" s="177"/>
      <c r="F90" s="181"/>
      <c r="G90" s="179"/>
      <c r="H90" s="300"/>
      <c r="I90" s="301"/>
      <c r="J90" s="302"/>
      <c r="K90" s="186"/>
    </row>
    <row r="91" spans="1:11" ht="12.75" customHeight="1">
      <c r="A91" s="185"/>
      <c r="B91" s="174"/>
      <c r="C91" s="175"/>
      <c r="D91" s="176"/>
      <c r="E91" s="177"/>
      <c r="F91" s="181"/>
      <c r="G91" s="179"/>
      <c r="H91" s="300"/>
      <c r="I91" s="301"/>
      <c r="J91" s="302"/>
      <c r="K91" s="186"/>
    </row>
    <row r="92" spans="1:11" ht="12.75" customHeight="1">
      <c r="A92" s="185"/>
      <c r="B92" s="174"/>
      <c r="C92" s="175"/>
      <c r="D92" s="176"/>
      <c r="E92" s="177"/>
      <c r="F92" s="181"/>
      <c r="G92" s="179"/>
      <c r="H92" s="300"/>
      <c r="I92" s="301"/>
      <c r="J92" s="302"/>
      <c r="K92" s="186"/>
    </row>
    <row r="93" spans="1:11" ht="12.75" customHeight="1">
      <c r="A93" s="185"/>
      <c r="B93" s="174"/>
      <c r="C93" s="175"/>
      <c r="D93" s="176"/>
      <c r="E93" s="177"/>
      <c r="F93" s="181"/>
      <c r="G93" s="179"/>
      <c r="H93" s="300"/>
      <c r="I93" s="301"/>
      <c r="J93" s="302"/>
      <c r="K93" s="186"/>
    </row>
    <row r="94" spans="1:11" ht="12.75" customHeight="1">
      <c r="A94" s="185"/>
      <c r="B94" s="174"/>
      <c r="C94" s="175"/>
      <c r="D94" s="176"/>
      <c r="E94" s="177"/>
      <c r="F94" s="181"/>
      <c r="G94" s="179"/>
      <c r="H94" s="300"/>
      <c r="I94" s="301"/>
      <c r="J94" s="302"/>
      <c r="K94" s="186"/>
    </row>
    <row r="95" spans="1:11" ht="12.75" customHeight="1">
      <c r="A95" s="185"/>
      <c r="B95" s="174"/>
      <c r="C95" s="175"/>
      <c r="D95" s="176"/>
      <c r="E95" s="177"/>
      <c r="F95" s="181"/>
      <c r="G95" s="179"/>
      <c r="H95" s="300"/>
      <c r="I95" s="301"/>
      <c r="J95" s="302"/>
      <c r="K95" s="186"/>
    </row>
    <row r="96" spans="1:11" ht="12.75" customHeight="1">
      <c r="A96" s="185"/>
      <c r="B96" s="174"/>
      <c r="C96" s="175"/>
      <c r="D96" s="176"/>
      <c r="E96" s="177"/>
      <c r="F96" s="181"/>
      <c r="G96" s="179"/>
      <c r="H96" s="300"/>
      <c r="I96" s="301"/>
      <c r="J96" s="302"/>
      <c r="K96" s="186"/>
    </row>
    <row r="97" spans="1:11" ht="12.75" customHeight="1">
      <c r="A97" s="185"/>
      <c r="B97" s="174"/>
      <c r="C97" s="175"/>
      <c r="D97" s="176"/>
      <c r="E97" s="177"/>
      <c r="F97" s="181"/>
      <c r="G97" s="179"/>
      <c r="H97" s="300"/>
      <c r="I97" s="301"/>
      <c r="J97" s="302"/>
      <c r="K97" s="186"/>
    </row>
    <row r="98" spans="1:11" ht="12.75" customHeight="1">
      <c r="A98" s="185"/>
      <c r="B98" s="174"/>
      <c r="C98" s="175"/>
      <c r="D98" s="176"/>
      <c r="E98" s="177"/>
      <c r="F98" s="181"/>
      <c r="G98" s="179"/>
      <c r="H98" s="300"/>
      <c r="I98" s="301"/>
      <c r="J98" s="302"/>
      <c r="K98" s="186"/>
    </row>
    <row r="99" spans="1:11" ht="12.75" customHeight="1">
      <c r="A99" s="185"/>
      <c r="B99" s="174"/>
      <c r="C99" s="175"/>
      <c r="D99" s="176"/>
      <c r="E99" s="177"/>
      <c r="F99" s="181"/>
      <c r="G99" s="179"/>
      <c r="H99" s="300"/>
      <c r="I99" s="301"/>
      <c r="J99" s="302"/>
      <c r="K99" s="186"/>
    </row>
    <row r="100" spans="1:11" ht="12.75" customHeight="1">
      <c r="A100" s="185"/>
      <c r="B100" s="174"/>
      <c r="C100" s="175"/>
      <c r="D100" s="176"/>
      <c r="E100" s="177"/>
      <c r="F100" s="181"/>
      <c r="G100" s="179"/>
      <c r="H100" s="300"/>
      <c r="I100" s="301"/>
      <c r="J100" s="302"/>
      <c r="K100" s="186"/>
    </row>
    <row r="101" spans="1:11" ht="12.75" customHeight="1">
      <c r="A101" s="185"/>
      <c r="B101" s="174"/>
      <c r="C101" s="175"/>
      <c r="D101" s="176"/>
      <c r="E101" s="177"/>
      <c r="F101" s="181"/>
      <c r="G101" s="179"/>
      <c r="H101" s="182"/>
      <c r="I101" s="183"/>
      <c r="J101" s="184"/>
      <c r="K101" s="186"/>
    </row>
    <row r="102" spans="1:11" ht="12.75" customHeight="1">
      <c r="A102" s="185"/>
      <c r="B102" s="174"/>
      <c r="C102" s="175"/>
      <c r="D102" s="176"/>
      <c r="E102" s="177"/>
      <c r="F102" s="181"/>
      <c r="G102" s="179"/>
      <c r="H102" s="300"/>
      <c r="I102" s="301"/>
      <c r="J102" s="302"/>
      <c r="K102" s="186"/>
    </row>
    <row r="103" spans="1:11" ht="12.75" customHeight="1">
      <c r="A103" s="185"/>
      <c r="B103" s="174"/>
      <c r="C103" s="175"/>
      <c r="D103" s="176"/>
      <c r="E103" s="177"/>
      <c r="F103" s="181"/>
      <c r="G103" s="179"/>
      <c r="H103" s="300"/>
      <c r="I103" s="301"/>
      <c r="J103" s="302"/>
      <c r="K103" s="186"/>
    </row>
    <row r="104" spans="1:11" ht="12.75" customHeight="1">
      <c r="A104" s="185"/>
      <c r="B104" s="174"/>
      <c r="C104" s="175"/>
      <c r="D104" s="176"/>
      <c r="E104" s="177"/>
      <c r="F104" s="181"/>
      <c r="G104" s="179"/>
      <c r="H104" s="300"/>
      <c r="I104" s="301"/>
      <c r="J104" s="302"/>
      <c r="K104" s="186"/>
    </row>
    <row r="105" spans="1:11" ht="12.75" customHeight="1">
      <c r="A105" s="185"/>
      <c r="B105" s="174"/>
      <c r="C105" s="175"/>
      <c r="D105" s="176"/>
      <c r="E105" s="177"/>
      <c r="F105" s="181"/>
      <c r="G105" s="179"/>
      <c r="H105" s="300"/>
      <c r="I105" s="301"/>
      <c r="J105" s="302"/>
      <c r="K105" s="186"/>
    </row>
    <row r="106" spans="1:11" ht="12.75" customHeight="1">
      <c r="A106" s="185"/>
      <c r="B106" s="174"/>
      <c r="C106" s="175"/>
      <c r="D106" s="176"/>
      <c r="E106" s="177"/>
      <c r="F106" s="181"/>
      <c r="G106" s="179"/>
      <c r="H106" s="300"/>
      <c r="I106" s="301"/>
      <c r="J106" s="302"/>
      <c r="K106" s="219"/>
    </row>
    <row r="107" spans="1:11" ht="12.75" customHeight="1">
      <c r="A107" s="185"/>
      <c r="B107" s="174"/>
      <c r="C107" s="175"/>
      <c r="D107" s="176"/>
      <c r="E107" s="177"/>
      <c r="F107" s="181"/>
      <c r="G107" s="179"/>
      <c r="H107" s="300"/>
      <c r="I107" s="301"/>
      <c r="J107" s="302"/>
      <c r="K107" s="186"/>
    </row>
    <row r="108" spans="1:11" ht="12.75" customHeight="1">
      <c r="A108" s="185"/>
      <c r="B108" s="174"/>
      <c r="C108" s="175"/>
      <c r="D108" s="176"/>
      <c r="E108" s="177"/>
      <c r="F108" s="181"/>
      <c r="G108" s="179"/>
      <c r="H108" s="300"/>
      <c r="I108" s="301"/>
      <c r="J108" s="302"/>
      <c r="K108" s="186"/>
    </row>
    <row r="109" spans="1:11" ht="12.75" customHeight="1">
      <c r="A109" s="185"/>
      <c r="B109" s="174"/>
      <c r="C109" s="175"/>
      <c r="D109" s="176"/>
      <c r="E109" s="177"/>
      <c r="F109" s="181"/>
      <c r="G109" s="179"/>
      <c r="H109" s="300"/>
      <c r="I109" s="301"/>
      <c r="J109" s="302"/>
      <c r="K109" s="186"/>
    </row>
    <row r="110" spans="1:11" ht="12.75" customHeight="1">
      <c r="A110" s="187" t="s">
        <v>29</v>
      </c>
      <c r="B110" s="164"/>
      <c r="C110" s="164"/>
      <c r="D110" s="188"/>
      <c r="E110" s="188"/>
      <c r="F110" s="188"/>
      <c r="G110" s="189">
        <f>SUM(G78:G109)</f>
        <v>0</v>
      </c>
      <c r="H110" s="191" t="s">
        <v>30</v>
      </c>
      <c r="I110" s="304"/>
      <c r="J110" s="304"/>
      <c r="K110" s="305"/>
    </row>
    <row r="111" spans="1:11" ht="12.75" customHeight="1">
      <c r="A111" s="192" t="str">
        <f>IF(G112=G74,"VALOR RECOLHIDO EM DEVOLUÇÃO"," ")</f>
        <v>VALOR RECOLHIDO EM DEVOLUÇÃO</v>
      </c>
      <c r="B111" s="193"/>
      <c r="D111" s="188"/>
      <c r="E111" s="188"/>
      <c r="F111" s="188"/>
      <c r="G111" s="194">
        <f>IF(G112=G74,G74-G110,"0")</f>
        <v>0</v>
      </c>
      <c r="H111" s="195"/>
      <c r="I111" s="306"/>
      <c r="J111" s="306"/>
      <c r="K111" s="307"/>
    </row>
    <row r="112" spans="1:11" ht="12.75" customHeight="1">
      <c r="A112" s="196" t="s">
        <v>31</v>
      </c>
      <c r="B112" s="164"/>
      <c r="C112" s="164"/>
      <c r="D112" s="164"/>
      <c r="E112" s="164"/>
      <c r="F112" s="164"/>
      <c r="G112" s="220"/>
      <c r="H112" s="198"/>
      <c r="I112" s="199"/>
      <c r="J112" s="200"/>
      <c r="K112" s="201">
        <f>IF(G110+G111&lt;&gt;G74,"VALOR A TRANSPORTAR...................................","")</f>
      </c>
    </row>
    <row r="114" ht="12.75" customHeight="1">
      <c r="A114" s="142" t="s">
        <v>32</v>
      </c>
    </row>
    <row r="117" ht="12.75" customHeight="1">
      <c r="K117" s="202"/>
    </row>
    <row r="118" spans="1:11" ht="12.75" customHeight="1">
      <c r="A118" s="296" t="s">
        <v>69</v>
      </c>
      <c r="B118" s="296"/>
      <c r="C118" s="296"/>
      <c r="D118" s="296"/>
      <c r="E118" s="296"/>
      <c r="F118" s="296"/>
      <c r="I118" s="296" t="s">
        <v>34</v>
      </c>
      <c r="J118" s="296"/>
      <c r="K118" s="296"/>
    </row>
    <row r="119" spans="1:13" ht="12.75" customHeight="1">
      <c r="A119" s="296" t="s">
        <v>36</v>
      </c>
      <c r="B119" s="296"/>
      <c r="C119" s="296"/>
      <c r="D119" s="296"/>
      <c r="E119" s="296"/>
      <c r="F119" s="296"/>
      <c r="I119" s="296" t="s">
        <v>35</v>
      </c>
      <c r="J119" s="296"/>
      <c r="K119" s="296"/>
      <c r="L119" s="202"/>
      <c r="M119" s="202"/>
    </row>
    <row r="122" spans="6:10" ht="12.75" customHeight="1">
      <c r="F122" s="203"/>
      <c r="J122" s="202"/>
    </row>
    <row r="123" ht="12.75" customHeight="1">
      <c r="J123" s="202"/>
    </row>
    <row r="125" spans="7:11" ht="12.75" customHeight="1">
      <c r="G125" s="202"/>
      <c r="J125" s="202"/>
      <c r="K125" s="204"/>
    </row>
    <row r="126" spans="3:10" ht="12.75" customHeight="1">
      <c r="C126" s="202"/>
      <c r="J126" s="203"/>
    </row>
    <row r="129" spans="2:11" ht="12.75" customHeight="1">
      <c r="B129" s="294" t="s">
        <v>70</v>
      </c>
      <c r="C129" s="294"/>
      <c r="D129" s="294"/>
      <c r="E129" s="294"/>
      <c r="F129" s="294"/>
      <c r="G129" s="294"/>
      <c r="H129" s="295"/>
      <c r="I129" s="205"/>
      <c r="J129" s="205"/>
      <c r="K129" s="205"/>
    </row>
    <row r="130" spans="2:11" ht="16.5" customHeight="1">
      <c r="B130" s="294"/>
      <c r="C130" s="294"/>
      <c r="D130" s="294"/>
      <c r="E130" s="294"/>
      <c r="F130" s="294"/>
      <c r="G130" s="294"/>
      <c r="H130" s="295"/>
      <c r="I130" s="205"/>
      <c r="J130" s="205"/>
      <c r="K130" s="205"/>
    </row>
    <row r="132" ht="5.25" customHeight="1"/>
    <row r="133" spans="1:11" ht="12.75" customHeight="1">
      <c r="A133" s="308" t="s">
        <v>6</v>
      </c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</row>
    <row r="134" ht="5.25" customHeight="1">
      <c r="K134" s="145"/>
    </row>
    <row r="135" spans="1:11" ht="12.75" customHeight="1">
      <c r="A135" s="146" t="s">
        <v>7</v>
      </c>
      <c r="B135" s="309" t="s">
        <v>8</v>
      </c>
      <c r="C135" s="310"/>
      <c r="D135" s="310"/>
      <c r="E135" s="311"/>
      <c r="F135" s="309" t="s">
        <v>9</v>
      </c>
      <c r="G135" s="312"/>
      <c r="H135" s="312"/>
      <c r="I135" s="313"/>
      <c r="J135" s="147" t="s">
        <v>10</v>
      </c>
      <c r="K135" s="151" t="s">
        <v>11</v>
      </c>
    </row>
    <row r="136" spans="1:11" ht="12.75" customHeight="1" thickBot="1">
      <c r="A136" s="152">
        <f>A8</f>
        <v>0</v>
      </c>
      <c r="B136" s="314">
        <f>B8</f>
        <v>0</v>
      </c>
      <c r="C136" s="315"/>
      <c r="D136" s="315">
        <f>D8</f>
        <v>0</v>
      </c>
      <c r="E136" s="316"/>
      <c r="F136" s="317">
        <f>F8</f>
        <v>0</v>
      </c>
      <c r="G136" s="318"/>
      <c r="H136" s="318"/>
      <c r="I136" s="319"/>
      <c r="J136" s="153">
        <f>J8</f>
        <v>0</v>
      </c>
      <c r="K136" s="206">
        <f>K8</f>
        <v>0</v>
      </c>
    </row>
    <row r="137" spans="1:11" ht="12.75" customHeight="1" thickTop="1">
      <c r="A137" s="155" t="s">
        <v>12</v>
      </c>
      <c r="B137" s="320" t="s">
        <v>13</v>
      </c>
      <c r="C137" s="321"/>
      <c r="D137" s="320" t="s">
        <v>14</v>
      </c>
      <c r="E137" s="322"/>
      <c r="F137" s="321"/>
      <c r="G137" s="156" t="s">
        <v>16</v>
      </c>
      <c r="H137" s="155" t="s">
        <v>15</v>
      </c>
      <c r="I137" s="157" t="s">
        <v>44</v>
      </c>
      <c r="J137" s="155" t="s">
        <v>42</v>
      </c>
      <c r="K137" s="155" t="s">
        <v>17</v>
      </c>
    </row>
    <row r="138" spans="1:11" ht="12.75" customHeight="1">
      <c r="A138" s="208">
        <f>A10</f>
        <v>0</v>
      </c>
      <c r="B138" s="323">
        <f>B10</f>
        <v>0</v>
      </c>
      <c r="C138" s="324"/>
      <c r="D138" s="325">
        <f>D10</f>
        <v>0</v>
      </c>
      <c r="E138" s="326"/>
      <c r="F138" s="327"/>
      <c r="G138" s="209">
        <f>G10</f>
        <v>0</v>
      </c>
      <c r="H138" s="160">
        <f>H10</f>
        <v>0</v>
      </c>
      <c r="I138" s="158">
        <f>I74</f>
        <v>0</v>
      </c>
      <c r="J138" s="160">
        <f>J10</f>
        <v>0</v>
      </c>
      <c r="K138" s="161" t="str">
        <f>IF(G176=G10,"03/03",IF(G240=G10,"03/04",))</f>
        <v>03/03</v>
      </c>
    </row>
    <row r="139" spans="1:11" ht="12.75" customHeight="1">
      <c r="A139" s="162" t="s">
        <v>2</v>
      </c>
      <c r="B139" s="163"/>
      <c r="C139" s="163"/>
      <c r="G139" s="164"/>
      <c r="H139" s="165"/>
      <c r="I139" s="166"/>
      <c r="J139" s="166"/>
      <c r="K139" s="167"/>
    </row>
    <row r="140" spans="1:11" ht="12.75" customHeight="1">
      <c r="A140" s="328" t="s">
        <v>7</v>
      </c>
      <c r="B140" s="328" t="s">
        <v>18</v>
      </c>
      <c r="C140" s="170" t="s">
        <v>19</v>
      </c>
      <c r="D140" s="146" t="s">
        <v>20</v>
      </c>
      <c r="E140" s="146" t="s">
        <v>21</v>
      </c>
      <c r="F140" s="146" t="s">
        <v>22</v>
      </c>
      <c r="G140" s="331" t="s">
        <v>16</v>
      </c>
      <c r="H140" s="332" t="s">
        <v>23</v>
      </c>
      <c r="I140" s="333"/>
      <c r="J140" s="334"/>
      <c r="K140" s="331" t="s">
        <v>24</v>
      </c>
    </row>
    <row r="141" spans="1:11" ht="12.75" customHeight="1">
      <c r="A141" s="329"/>
      <c r="B141" s="330"/>
      <c r="C141" s="171" t="s">
        <v>25</v>
      </c>
      <c r="D141" s="172" t="s">
        <v>26</v>
      </c>
      <c r="E141" s="172" t="s">
        <v>27</v>
      </c>
      <c r="F141" s="172" t="s">
        <v>28</v>
      </c>
      <c r="G141" s="330"/>
      <c r="H141" s="335"/>
      <c r="I141" s="336"/>
      <c r="J141" s="337"/>
      <c r="K141" s="330"/>
    </row>
    <row r="142" spans="1:11" ht="12.75" customHeight="1">
      <c r="A142" s="211" t="s">
        <v>41</v>
      </c>
      <c r="B142" s="212"/>
      <c r="C142" s="213"/>
      <c r="D142" s="214"/>
      <c r="E142" s="215"/>
      <c r="F142" s="178"/>
      <c r="G142" s="216">
        <f>IF(G112=0,+G110,"")</f>
        <v>0</v>
      </c>
      <c r="H142" s="341"/>
      <c r="I142" s="342"/>
      <c r="J142" s="343"/>
      <c r="K142" s="221"/>
    </row>
    <row r="143" spans="1:11" ht="12.75" customHeight="1">
      <c r="A143" s="173">
        <v>91209</v>
      </c>
      <c r="B143" s="174"/>
      <c r="C143" s="175"/>
      <c r="D143" s="176"/>
      <c r="E143" s="177"/>
      <c r="F143" s="222"/>
      <c r="G143" s="179"/>
      <c r="H143" s="300"/>
      <c r="I143" s="301"/>
      <c r="J143" s="302"/>
      <c r="K143" s="180"/>
    </row>
    <row r="144" spans="1:11" ht="12.75" customHeight="1">
      <c r="A144" s="173"/>
      <c r="B144" s="174"/>
      <c r="C144" s="175"/>
      <c r="D144" s="176"/>
      <c r="E144" s="177"/>
      <c r="F144" s="222"/>
      <c r="G144" s="179"/>
      <c r="H144" s="300"/>
      <c r="I144" s="301"/>
      <c r="J144" s="302"/>
      <c r="K144" s="180"/>
    </row>
    <row r="145" spans="1:11" ht="12.75" customHeight="1">
      <c r="A145" s="185"/>
      <c r="B145" s="174"/>
      <c r="C145" s="175"/>
      <c r="D145" s="176"/>
      <c r="E145" s="177"/>
      <c r="F145" s="222"/>
      <c r="G145" s="179"/>
      <c r="H145" s="300"/>
      <c r="I145" s="301"/>
      <c r="J145" s="302"/>
      <c r="K145" s="180"/>
    </row>
    <row r="146" spans="1:11" ht="12.75" customHeight="1">
      <c r="A146" s="185"/>
      <c r="B146" s="174"/>
      <c r="C146" s="175"/>
      <c r="D146" s="176"/>
      <c r="E146" s="177"/>
      <c r="F146" s="222"/>
      <c r="G146" s="179"/>
      <c r="H146" s="300"/>
      <c r="I146" s="301"/>
      <c r="J146" s="302"/>
      <c r="K146" s="180"/>
    </row>
    <row r="147" spans="1:11" ht="12.75" customHeight="1">
      <c r="A147" s="185"/>
      <c r="B147" s="174"/>
      <c r="C147" s="175"/>
      <c r="D147" s="176"/>
      <c r="E147" s="177"/>
      <c r="F147" s="222"/>
      <c r="G147" s="179"/>
      <c r="H147" s="182"/>
      <c r="I147" s="183"/>
      <c r="J147" s="184"/>
      <c r="K147" s="180"/>
    </row>
    <row r="148" spans="1:11" ht="12.75" customHeight="1">
      <c r="A148" s="185"/>
      <c r="B148" s="174"/>
      <c r="C148" s="175"/>
      <c r="D148" s="176"/>
      <c r="E148" s="177"/>
      <c r="F148" s="222"/>
      <c r="G148" s="179"/>
      <c r="H148" s="300"/>
      <c r="I148" s="301"/>
      <c r="J148" s="302"/>
      <c r="K148" s="186"/>
    </row>
    <row r="149" spans="1:11" ht="12.75" customHeight="1">
      <c r="A149" s="185"/>
      <c r="B149" s="174"/>
      <c r="C149" s="175"/>
      <c r="D149" s="176"/>
      <c r="E149" s="177"/>
      <c r="F149" s="222"/>
      <c r="G149" s="179"/>
      <c r="H149" s="300"/>
      <c r="I149" s="301"/>
      <c r="J149" s="302"/>
      <c r="K149" s="186"/>
    </row>
    <row r="150" spans="1:11" ht="12.75" customHeight="1">
      <c r="A150" s="185"/>
      <c r="B150" s="174"/>
      <c r="C150" s="175"/>
      <c r="D150" s="176"/>
      <c r="E150" s="177"/>
      <c r="F150" s="222"/>
      <c r="G150" s="179"/>
      <c r="H150" s="300"/>
      <c r="I150" s="301"/>
      <c r="J150" s="302"/>
      <c r="K150" s="186"/>
    </row>
    <row r="151" spans="1:11" ht="12.75" customHeight="1">
      <c r="A151" s="185"/>
      <c r="B151" s="174"/>
      <c r="C151" s="175"/>
      <c r="D151" s="176"/>
      <c r="E151" s="177"/>
      <c r="F151" s="222"/>
      <c r="G151" s="179"/>
      <c r="H151" s="300"/>
      <c r="I151" s="301"/>
      <c r="J151" s="302"/>
      <c r="K151" s="186"/>
    </row>
    <row r="152" spans="1:11" ht="12.75" customHeight="1">
      <c r="A152" s="185"/>
      <c r="B152" s="174"/>
      <c r="C152" s="175"/>
      <c r="D152" s="176"/>
      <c r="E152" s="177"/>
      <c r="F152" s="222"/>
      <c r="G152" s="179"/>
      <c r="H152" s="300"/>
      <c r="I152" s="301"/>
      <c r="J152" s="302"/>
      <c r="K152" s="186"/>
    </row>
    <row r="153" spans="1:11" ht="12.75" customHeight="1">
      <c r="A153" s="185"/>
      <c r="B153" s="174"/>
      <c r="C153" s="175"/>
      <c r="D153" s="176"/>
      <c r="E153" s="177"/>
      <c r="F153" s="222"/>
      <c r="G153" s="179"/>
      <c r="H153" s="300"/>
      <c r="I153" s="301"/>
      <c r="J153" s="302"/>
      <c r="K153" s="186"/>
    </row>
    <row r="154" spans="1:11" ht="12.75" customHeight="1">
      <c r="A154" s="185"/>
      <c r="B154" s="174"/>
      <c r="C154" s="175"/>
      <c r="D154" s="176"/>
      <c r="E154" s="177"/>
      <c r="F154" s="222"/>
      <c r="G154" s="179"/>
      <c r="H154" s="300"/>
      <c r="I154" s="301"/>
      <c r="J154" s="302"/>
      <c r="K154" s="186"/>
    </row>
    <row r="155" spans="1:11" ht="12.75" customHeight="1">
      <c r="A155" s="185"/>
      <c r="B155" s="174"/>
      <c r="C155" s="175"/>
      <c r="D155" s="176"/>
      <c r="E155" s="177"/>
      <c r="F155" s="222"/>
      <c r="G155" s="179"/>
      <c r="H155" s="300"/>
      <c r="I155" s="301"/>
      <c r="J155" s="302"/>
      <c r="K155" s="186"/>
    </row>
    <row r="156" spans="1:11" ht="12.75" customHeight="1">
      <c r="A156" s="185"/>
      <c r="B156" s="174"/>
      <c r="C156" s="175"/>
      <c r="D156" s="176"/>
      <c r="E156" s="177"/>
      <c r="F156" s="222"/>
      <c r="G156" s="179"/>
      <c r="H156" s="300"/>
      <c r="I156" s="301"/>
      <c r="J156" s="302"/>
      <c r="K156" s="186"/>
    </row>
    <row r="157" spans="1:11" ht="12.75" customHeight="1">
      <c r="A157" s="185"/>
      <c r="B157" s="174"/>
      <c r="C157" s="175"/>
      <c r="D157" s="176"/>
      <c r="E157" s="177"/>
      <c r="F157" s="222"/>
      <c r="G157" s="179"/>
      <c r="H157" s="300"/>
      <c r="I157" s="301"/>
      <c r="J157" s="302"/>
      <c r="K157" s="186"/>
    </row>
    <row r="158" spans="1:11" ht="12.75" customHeight="1">
      <c r="A158" s="185"/>
      <c r="B158" s="174"/>
      <c r="C158" s="175"/>
      <c r="D158" s="176"/>
      <c r="E158" s="177"/>
      <c r="F158" s="222"/>
      <c r="G158" s="179"/>
      <c r="H158" s="300"/>
      <c r="I158" s="301"/>
      <c r="J158" s="302"/>
      <c r="K158" s="186"/>
    </row>
    <row r="159" spans="1:11" ht="12.75" customHeight="1">
      <c r="A159" s="185"/>
      <c r="B159" s="174"/>
      <c r="C159" s="175"/>
      <c r="D159" s="176"/>
      <c r="E159" s="177"/>
      <c r="F159" s="222"/>
      <c r="G159" s="179"/>
      <c r="H159" s="300"/>
      <c r="I159" s="301"/>
      <c r="J159" s="302"/>
      <c r="K159" s="186"/>
    </row>
    <row r="160" spans="1:11" ht="12.75" customHeight="1">
      <c r="A160" s="185"/>
      <c r="B160" s="174"/>
      <c r="C160" s="175"/>
      <c r="D160" s="176"/>
      <c r="E160" s="177"/>
      <c r="F160" s="222"/>
      <c r="G160" s="179"/>
      <c r="H160" s="300"/>
      <c r="I160" s="301"/>
      <c r="J160" s="302"/>
      <c r="K160" s="186"/>
    </row>
    <row r="161" spans="1:11" ht="12.75" customHeight="1">
      <c r="A161" s="185"/>
      <c r="B161" s="174"/>
      <c r="C161" s="175"/>
      <c r="D161" s="176"/>
      <c r="E161" s="177"/>
      <c r="F161" s="222"/>
      <c r="G161" s="179"/>
      <c r="H161" s="300"/>
      <c r="I161" s="301"/>
      <c r="J161" s="302"/>
      <c r="K161" s="186"/>
    </row>
    <row r="162" spans="1:11" ht="12.75" customHeight="1">
      <c r="A162" s="185"/>
      <c r="B162" s="174"/>
      <c r="C162" s="175"/>
      <c r="D162" s="176"/>
      <c r="E162" s="177"/>
      <c r="F162" s="222"/>
      <c r="G162" s="179"/>
      <c r="H162" s="300"/>
      <c r="I162" s="301"/>
      <c r="J162" s="302"/>
      <c r="K162" s="186"/>
    </row>
    <row r="163" spans="1:11" ht="12.75" customHeight="1">
      <c r="A163" s="185"/>
      <c r="B163" s="174"/>
      <c r="C163" s="175"/>
      <c r="D163" s="176"/>
      <c r="E163" s="177"/>
      <c r="F163" s="222"/>
      <c r="G163" s="179"/>
      <c r="H163" s="300"/>
      <c r="I163" s="301"/>
      <c r="J163" s="302"/>
      <c r="K163" s="186"/>
    </row>
    <row r="164" spans="1:11" ht="12.75" customHeight="1">
      <c r="A164" s="185"/>
      <c r="B164" s="174"/>
      <c r="C164" s="175"/>
      <c r="D164" s="176"/>
      <c r="E164" s="177"/>
      <c r="F164" s="222"/>
      <c r="G164" s="179"/>
      <c r="H164" s="300"/>
      <c r="I164" s="301"/>
      <c r="J164" s="302"/>
      <c r="K164" s="186"/>
    </row>
    <row r="165" spans="1:11" ht="12.75" customHeight="1">
      <c r="A165" s="185"/>
      <c r="B165" s="174"/>
      <c r="C165" s="175"/>
      <c r="D165" s="176"/>
      <c r="E165" s="177"/>
      <c r="F165" s="222"/>
      <c r="G165" s="179"/>
      <c r="H165" s="182"/>
      <c r="I165" s="183"/>
      <c r="J165" s="184"/>
      <c r="K165" s="186"/>
    </row>
    <row r="166" spans="1:11" ht="12.75" customHeight="1">
      <c r="A166" s="185"/>
      <c r="B166" s="174"/>
      <c r="C166" s="175"/>
      <c r="D166" s="176"/>
      <c r="E166" s="177"/>
      <c r="F166" s="222"/>
      <c r="G166" s="179"/>
      <c r="H166" s="300"/>
      <c r="I166" s="301"/>
      <c r="J166" s="302"/>
      <c r="K166" s="186"/>
    </row>
    <row r="167" spans="1:11" ht="12.75" customHeight="1">
      <c r="A167" s="185"/>
      <c r="B167" s="174"/>
      <c r="C167" s="175"/>
      <c r="D167" s="176"/>
      <c r="E167" s="177"/>
      <c r="F167" s="222"/>
      <c r="G167" s="179"/>
      <c r="H167" s="300"/>
      <c r="I167" s="301"/>
      <c r="J167" s="302"/>
      <c r="K167" s="186"/>
    </row>
    <row r="168" spans="1:11" ht="12.75" customHeight="1">
      <c r="A168" s="185"/>
      <c r="B168" s="174"/>
      <c r="C168" s="175"/>
      <c r="D168" s="176"/>
      <c r="E168" s="177"/>
      <c r="F168" s="222"/>
      <c r="G168" s="179"/>
      <c r="H168" s="300"/>
      <c r="I168" s="301"/>
      <c r="J168" s="302"/>
      <c r="K168" s="186"/>
    </row>
    <row r="169" spans="1:11" ht="12.75" customHeight="1">
      <c r="A169" s="185"/>
      <c r="B169" s="174"/>
      <c r="C169" s="175"/>
      <c r="D169" s="176"/>
      <c r="E169" s="177"/>
      <c r="F169" s="222"/>
      <c r="G169" s="179"/>
      <c r="H169" s="300"/>
      <c r="I169" s="301"/>
      <c r="J169" s="302"/>
      <c r="K169" s="186"/>
    </row>
    <row r="170" spans="1:11" ht="12.75" customHeight="1">
      <c r="A170" s="185"/>
      <c r="B170" s="174"/>
      <c r="C170" s="175"/>
      <c r="D170" s="176"/>
      <c r="E170" s="177"/>
      <c r="F170" s="222"/>
      <c r="G170" s="179"/>
      <c r="H170" s="300"/>
      <c r="I170" s="301"/>
      <c r="J170" s="302"/>
      <c r="K170" s="219"/>
    </row>
    <row r="171" spans="1:11" ht="12.75" customHeight="1">
      <c r="A171" s="185"/>
      <c r="B171" s="174"/>
      <c r="C171" s="175"/>
      <c r="D171" s="176"/>
      <c r="E171" s="177"/>
      <c r="F171" s="222"/>
      <c r="G171" s="179"/>
      <c r="H171" s="300"/>
      <c r="I171" s="301"/>
      <c r="J171" s="302"/>
      <c r="K171" s="186"/>
    </row>
    <row r="172" spans="1:11" ht="12.75" customHeight="1">
      <c r="A172" s="185"/>
      <c r="B172" s="174"/>
      <c r="C172" s="175"/>
      <c r="D172" s="176"/>
      <c r="E172" s="177"/>
      <c r="F172" s="222"/>
      <c r="G172" s="179"/>
      <c r="H172" s="300"/>
      <c r="I172" s="301"/>
      <c r="J172" s="302"/>
      <c r="K172" s="186"/>
    </row>
    <row r="173" spans="1:11" ht="12.75" customHeight="1">
      <c r="A173" s="185"/>
      <c r="B173" s="174"/>
      <c r="C173" s="175"/>
      <c r="D173" s="176"/>
      <c r="E173" s="177"/>
      <c r="F173" s="222"/>
      <c r="G173" s="179"/>
      <c r="H173" s="300"/>
      <c r="I173" s="301"/>
      <c r="J173" s="302"/>
      <c r="K173" s="186"/>
    </row>
    <row r="174" spans="1:11" ht="12.75" customHeight="1">
      <c r="A174" s="187" t="s">
        <v>29</v>
      </c>
      <c r="B174" s="164"/>
      <c r="C174" s="164"/>
      <c r="D174" s="188"/>
      <c r="E174" s="188"/>
      <c r="F174" s="188"/>
      <c r="G174" s="189">
        <f>SUM(G142:G173)</f>
        <v>0</v>
      </c>
      <c r="H174" s="191" t="s">
        <v>30</v>
      </c>
      <c r="I174" s="304"/>
      <c r="J174" s="304"/>
      <c r="K174" s="305"/>
    </row>
    <row r="175" spans="1:11" ht="12.75" customHeight="1">
      <c r="A175" s="192" t="str">
        <f>IF(G176=G138,"VALOR RECOLHIDO EM DEVOLUÇÃO"," ")</f>
        <v>VALOR RECOLHIDO EM DEVOLUÇÃO</v>
      </c>
      <c r="B175" s="193"/>
      <c r="D175" s="188"/>
      <c r="E175" s="188"/>
      <c r="F175" s="188"/>
      <c r="G175" s="194">
        <f>IF(G176=G138,G138-G174,"0")</f>
        <v>0</v>
      </c>
      <c r="H175" s="195"/>
      <c r="I175" s="306"/>
      <c r="J175" s="306"/>
      <c r="K175" s="307"/>
    </row>
    <row r="176" spans="1:11" ht="12.75" customHeight="1">
      <c r="A176" s="196" t="s">
        <v>31</v>
      </c>
      <c r="B176" s="164"/>
      <c r="C176" s="164"/>
      <c r="D176" s="164"/>
      <c r="E176" s="164"/>
      <c r="F176" s="164"/>
      <c r="G176" s="220"/>
      <c r="H176" s="198"/>
      <c r="I176" s="199"/>
      <c r="J176" s="200"/>
      <c r="K176" s="201">
        <f>IF(G174+G175&lt;&gt;G138,"VALOR A TRANSPORTAR...................................","")</f>
      </c>
    </row>
    <row r="178" ht="12.75" customHeight="1">
      <c r="A178" s="142" t="s">
        <v>32</v>
      </c>
    </row>
    <row r="181" ht="12.75" customHeight="1">
      <c r="K181" s="202"/>
    </row>
    <row r="182" spans="1:11" ht="12.75" customHeight="1">
      <c r="A182" s="296" t="s">
        <v>69</v>
      </c>
      <c r="B182" s="296"/>
      <c r="C182" s="296"/>
      <c r="D182" s="296"/>
      <c r="E182" s="296"/>
      <c r="F182" s="296"/>
      <c r="I182" s="296" t="s">
        <v>34</v>
      </c>
      <c r="J182" s="296"/>
      <c r="K182" s="296"/>
    </row>
    <row r="183" spans="1:13" ht="12.75" customHeight="1">
      <c r="A183" s="296" t="s">
        <v>36</v>
      </c>
      <c r="B183" s="296"/>
      <c r="C183" s="296"/>
      <c r="D183" s="296"/>
      <c r="E183" s="296"/>
      <c r="F183" s="296"/>
      <c r="I183" s="296" t="s">
        <v>35</v>
      </c>
      <c r="J183" s="296"/>
      <c r="K183" s="296"/>
      <c r="L183" s="202"/>
      <c r="M183" s="202"/>
    </row>
    <row r="186" spans="6:10" ht="12.75" customHeight="1">
      <c r="F186" s="203"/>
      <c r="J186" s="202"/>
    </row>
    <row r="187" ht="12.75" customHeight="1">
      <c r="J187" s="202"/>
    </row>
    <row r="189" spans="7:11" ht="12.75" customHeight="1">
      <c r="G189" s="202"/>
      <c r="J189" s="202"/>
      <c r="K189" s="204"/>
    </row>
    <row r="190" spans="3:10" ht="12.75" customHeight="1">
      <c r="C190" s="202"/>
      <c r="J190" s="203"/>
    </row>
    <row r="191" spans="3:10" ht="12.75" customHeight="1">
      <c r="C191" s="202"/>
      <c r="J191" s="203"/>
    </row>
    <row r="193" spans="2:11" ht="12.75" customHeight="1">
      <c r="B193" s="294" t="s">
        <v>70</v>
      </c>
      <c r="C193" s="294"/>
      <c r="D193" s="294"/>
      <c r="E193" s="294"/>
      <c r="F193" s="294"/>
      <c r="G193" s="294"/>
      <c r="H193" s="295"/>
      <c r="I193" s="205"/>
      <c r="J193" s="205"/>
      <c r="K193" s="205"/>
    </row>
    <row r="194" spans="2:11" ht="16.5" customHeight="1">
      <c r="B194" s="294"/>
      <c r="C194" s="294"/>
      <c r="D194" s="294"/>
      <c r="E194" s="294"/>
      <c r="F194" s="294"/>
      <c r="G194" s="294"/>
      <c r="H194" s="295"/>
      <c r="I194" s="205"/>
      <c r="J194" s="205"/>
      <c r="K194" s="205"/>
    </row>
    <row r="196" ht="6" customHeight="1"/>
    <row r="197" spans="1:11" ht="12.75" customHeight="1">
      <c r="A197" s="308" t="s">
        <v>6</v>
      </c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ht="6" customHeight="1">
      <c r="K198" s="145"/>
    </row>
    <row r="199" spans="1:11" ht="12.75" customHeight="1">
      <c r="A199" s="146" t="s">
        <v>7</v>
      </c>
      <c r="B199" s="309" t="s">
        <v>8</v>
      </c>
      <c r="C199" s="310"/>
      <c r="D199" s="310"/>
      <c r="E199" s="311"/>
      <c r="F199" s="309" t="s">
        <v>9</v>
      </c>
      <c r="G199" s="312"/>
      <c r="H199" s="312"/>
      <c r="I199" s="313"/>
      <c r="J199" s="147" t="s">
        <v>10</v>
      </c>
      <c r="K199" s="151" t="s">
        <v>11</v>
      </c>
    </row>
    <row r="200" spans="1:11" ht="12.75" customHeight="1" thickBot="1">
      <c r="A200" s="152">
        <f>A8</f>
        <v>0</v>
      </c>
      <c r="B200" s="314">
        <f>B8</f>
        <v>0</v>
      </c>
      <c r="C200" s="315"/>
      <c r="D200" s="315">
        <f>D8</f>
        <v>0</v>
      </c>
      <c r="E200" s="316"/>
      <c r="F200" s="317">
        <f>F8</f>
        <v>0</v>
      </c>
      <c r="G200" s="318"/>
      <c r="H200" s="318"/>
      <c r="I200" s="319"/>
      <c r="J200" s="153">
        <f>J8</f>
        <v>0</v>
      </c>
      <c r="K200" s="206">
        <f>K8</f>
        <v>0</v>
      </c>
    </row>
    <row r="201" spans="1:11" ht="12.75" customHeight="1" thickTop="1">
      <c r="A201" s="155" t="s">
        <v>12</v>
      </c>
      <c r="B201" s="320" t="s">
        <v>13</v>
      </c>
      <c r="C201" s="321"/>
      <c r="D201" s="320" t="s">
        <v>14</v>
      </c>
      <c r="E201" s="322"/>
      <c r="F201" s="321"/>
      <c r="G201" s="156" t="s">
        <v>16</v>
      </c>
      <c r="H201" s="155" t="s">
        <v>15</v>
      </c>
      <c r="I201" s="157" t="s">
        <v>44</v>
      </c>
      <c r="J201" s="155" t="s">
        <v>42</v>
      </c>
      <c r="K201" s="155" t="s">
        <v>17</v>
      </c>
    </row>
    <row r="202" spans="1:11" ht="12.75" customHeight="1">
      <c r="A202" s="208">
        <f>A10</f>
        <v>0</v>
      </c>
      <c r="B202" s="323">
        <f>B10</f>
        <v>0</v>
      </c>
      <c r="C202" s="324"/>
      <c r="D202" s="325">
        <f>D10</f>
        <v>0</v>
      </c>
      <c r="E202" s="326"/>
      <c r="F202" s="327"/>
      <c r="G202" s="209">
        <f>G10</f>
        <v>0</v>
      </c>
      <c r="H202" s="160">
        <f>H10</f>
        <v>0</v>
      </c>
      <c r="I202" s="158"/>
      <c r="J202" s="160">
        <f>J10</f>
        <v>0</v>
      </c>
      <c r="K202" s="161" t="str">
        <f>IF(G240=G10,"04/04",)</f>
        <v>04/04</v>
      </c>
    </row>
    <row r="203" spans="1:11" ht="12.75" customHeight="1">
      <c r="A203" s="162" t="s">
        <v>2</v>
      </c>
      <c r="B203" s="163"/>
      <c r="C203" s="163"/>
      <c r="G203" s="164"/>
      <c r="H203" s="165"/>
      <c r="I203" s="166"/>
      <c r="J203" s="166"/>
      <c r="K203" s="167"/>
    </row>
    <row r="204" spans="1:11" ht="12.75" customHeight="1">
      <c r="A204" s="328" t="s">
        <v>7</v>
      </c>
      <c r="B204" s="328" t="s">
        <v>18</v>
      </c>
      <c r="C204" s="170" t="s">
        <v>19</v>
      </c>
      <c r="D204" s="146" t="s">
        <v>20</v>
      </c>
      <c r="E204" s="146" t="s">
        <v>21</v>
      </c>
      <c r="F204" s="146" t="s">
        <v>22</v>
      </c>
      <c r="G204" s="331" t="s">
        <v>16</v>
      </c>
      <c r="H204" s="332" t="s">
        <v>23</v>
      </c>
      <c r="I204" s="333"/>
      <c r="J204" s="334"/>
      <c r="K204" s="331" t="s">
        <v>24</v>
      </c>
    </row>
    <row r="205" spans="1:11" ht="12.75" customHeight="1">
      <c r="A205" s="329"/>
      <c r="B205" s="330"/>
      <c r="C205" s="171" t="s">
        <v>25</v>
      </c>
      <c r="D205" s="172" t="s">
        <v>26</v>
      </c>
      <c r="E205" s="172" t="s">
        <v>27</v>
      </c>
      <c r="F205" s="172" t="s">
        <v>28</v>
      </c>
      <c r="G205" s="330"/>
      <c r="H205" s="335"/>
      <c r="I205" s="336"/>
      <c r="J205" s="337"/>
      <c r="K205" s="330"/>
    </row>
    <row r="206" spans="1:11" ht="12.75" customHeight="1">
      <c r="A206" s="211" t="s">
        <v>41</v>
      </c>
      <c r="B206" s="212"/>
      <c r="C206" s="213"/>
      <c r="D206" s="214"/>
      <c r="E206" s="215"/>
      <c r="F206" s="178"/>
      <c r="G206" s="216">
        <f>IF(G176=0,+G174,"")</f>
        <v>0</v>
      </c>
      <c r="H206" s="341"/>
      <c r="I206" s="342"/>
      <c r="J206" s="343"/>
      <c r="K206" s="221"/>
    </row>
    <row r="207" spans="1:11" ht="12.75" customHeight="1">
      <c r="A207" s="173">
        <v>91209</v>
      </c>
      <c r="B207" s="174"/>
      <c r="C207" s="175"/>
      <c r="D207" s="176"/>
      <c r="E207" s="177"/>
      <c r="F207" s="181"/>
      <c r="G207" s="179"/>
      <c r="H207" s="300"/>
      <c r="I207" s="301"/>
      <c r="J207" s="302"/>
      <c r="K207" s="180"/>
    </row>
    <row r="208" spans="1:11" ht="12.75" customHeight="1">
      <c r="A208" s="173"/>
      <c r="B208" s="174"/>
      <c r="C208" s="175"/>
      <c r="D208" s="176"/>
      <c r="E208" s="177"/>
      <c r="F208" s="181"/>
      <c r="G208" s="179"/>
      <c r="H208" s="300"/>
      <c r="I208" s="301"/>
      <c r="J208" s="302"/>
      <c r="K208" s="180"/>
    </row>
    <row r="209" spans="1:11" ht="12.75" customHeight="1">
      <c r="A209" s="185"/>
      <c r="B209" s="174"/>
      <c r="C209" s="175"/>
      <c r="D209" s="176"/>
      <c r="E209" s="177"/>
      <c r="F209" s="181"/>
      <c r="G209" s="179"/>
      <c r="H209" s="300"/>
      <c r="I209" s="301"/>
      <c r="J209" s="302"/>
      <c r="K209" s="180"/>
    </row>
    <row r="210" spans="1:11" ht="12.75" customHeight="1">
      <c r="A210" s="185"/>
      <c r="B210" s="174"/>
      <c r="C210" s="175"/>
      <c r="D210" s="176"/>
      <c r="E210" s="177"/>
      <c r="F210" s="181"/>
      <c r="G210" s="179"/>
      <c r="H210" s="300"/>
      <c r="I210" s="301"/>
      <c r="J210" s="302"/>
      <c r="K210" s="180"/>
    </row>
    <row r="211" spans="1:11" ht="12.75" customHeight="1">
      <c r="A211" s="185"/>
      <c r="B211" s="174"/>
      <c r="C211" s="175"/>
      <c r="D211" s="176"/>
      <c r="E211" s="177"/>
      <c r="F211" s="181"/>
      <c r="G211" s="179"/>
      <c r="H211" s="182"/>
      <c r="I211" s="183"/>
      <c r="J211" s="184"/>
      <c r="K211" s="180"/>
    </row>
    <row r="212" spans="1:11" ht="12.75" customHeight="1">
      <c r="A212" s="185"/>
      <c r="B212" s="174"/>
      <c r="C212" s="175"/>
      <c r="D212" s="176"/>
      <c r="E212" s="177"/>
      <c r="F212" s="181"/>
      <c r="G212" s="179"/>
      <c r="H212" s="300"/>
      <c r="I212" s="301"/>
      <c r="J212" s="302"/>
      <c r="K212" s="186"/>
    </row>
    <row r="213" spans="1:11" ht="12.75" customHeight="1">
      <c r="A213" s="185"/>
      <c r="B213" s="174"/>
      <c r="C213" s="175"/>
      <c r="D213" s="176"/>
      <c r="E213" s="177"/>
      <c r="F213" s="181"/>
      <c r="G213" s="179"/>
      <c r="H213" s="300"/>
      <c r="I213" s="301"/>
      <c r="J213" s="302"/>
      <c r="K213" s="186"/>
    </row>
    <row r="214" spans="1:11" ht="12.75" customHeight="1">
      <c r="A214" s="185"/>
      <c r="B214" s="174"/>
      <c r="C214" s="175"/>
      <c r="D214" s="176"/>
      <c r="E214" s="177"/>
      <c r="F214" s="181"/>
      <c r="G214" s="179"/>
      <c r="H214" s="300"/>
      <c r="I214" s="301"/>
      <c r="J214" s="302"/>
      <c r="K214" s="186"/>
    </row>
    <row r="215" spans="1:11" ht="12.75" customHeight="1">
      <c r="A215" s="185"/>
      <c r="B215" s="174"/>
      <c r="C215" s="175"/>
      <c r="D215" s="176"/>
      <c r="E215" s="177"/>
      <c r="F215" s="181"/>
      <c r="G215" s="179"/>
      <c r="H215" s="300"/>
      <c r="I215" s="301"/>
      <c r="J215" s="302"/>
      <c r="K215" s="186"/>
    </row>
    <row r="216" spans="1:11" ht="12.75" customHeight="1">
      <c r="A216" s="185"/>
      <c r="B216" s="174"/>
      <c r="C216" s="175"/>
      <c r="D216" s="176"/>
      <c r="E216" s="177"/>
      <c r="F216" s="181"/>
      <c r="G216" s="179"/>
      <c r="H216" s="300"/>
      <c r="I216" s="301"/>
      <c r="J216" s="302"/>
      <c r="K216" s="186"/>
    </row>
    <row r="217" spans="1:11" ht="12.75" customHeight="1">
      <c r="A217" s="185"/>
      <c r="B217" s="174"/>
      <c r="C217" s="175"/>
      <c r="D217" s="176"/>
      <c r="E217" s="177"/>
      <c r="F217" s="181"/>
      <c r="G217" s="179"/>
      <c r="H217" s="300"/>
      <c r="I217" s="301"/>
      <c r="J217" s="302"/>
      <c r="K217" s="186"/>
    </row>
    <row r="218" spans="1:11" ht="12.75" customHeight="1">
      <c r="A218" s="185"/>
      <c r="B218" s="174"/>
      <c r="C218" s="175"/>
      <c r="D218" s="176"/>
      <c r="E218" s="177"/>
      <c r="F218" s="181"/>
      <c r="G218" s="179"/>
      <c r="H218" s="300"/>
      <c r="I218" s="301"/>
      <c r="J218" s="302"/>
      <c r="K218" s="186"/>
    </row>
    <row r="219" spans="1:11" ht="12.75" customHeight="1">
      <c r="A219" s="185"/>
      <c r="B219" s="174"/>
      <c r="C219" s="175"/>
      <c r="D219" s="176"/>
      <c r="E219" s="177"/>
      <c r="F219" s="181"/>
      <c r="G219" s="179"/>
      <c r="H219" s="300"/>
      <c r="I219" s="301"/>
      <c r="J219" s="302"/>
      <c r="K219" s="186"/>
    </row>
    <row r="220" spans="1:11" ht="12.75" customHeight="1">
      <c r="A220" s="185"/>
      <c r="B220" s="174"/>
      <c r="C220" s="175"/>
      <c r="D220" s="176"/>
      <c r="E220" s="177"/>
      <c r="F220" s="181"/>
      <c r="G220" s="179"/>
      <c r="H220" s="300"/>
      <c r="I220" s="301"/>
      <c r="J220" s="302"/>
      <c r="K220" s="186"/>
    </row>
    <row r="221" spans="1:11" ht="12.75" customHeight="1">
      <c r="A221" s="185"/>
      <c r="B221" s="174"/>
      <c r="C221" s="175"/>
      <c r="D221" s="176"/>
      <c r="E221" s="177"/>
      <c r="F221" s="181"/>
      <c r="G221" s="179"/>
      <c r="H221" s="300"/>
      <c r="I221" s="301"/>
      <c r="J221" s="302"/>
      <c r="K221" s="186"/>
    </row>
    <row r="222" spans="1:11" ht="12.75" customHeight="1">
      <c r="A222" s="185"/>
      <c r="B222" s="174"/>
      <c r="C222" s="175"/>
      <c r="D222" s="176"/>
      <c r="E222" s="177"/>
      <c r="F222" s="181"/>
      <c r="G222" s="179"/>
      <c r="H222" s="300"/>
      <c r="I222" s="301"/>
      <c r="J222" s="302"/>
      <c r="K222" s="186"/>
    </row>
    <row r="223" spans="1:11" ht="12.75" customHeight="1">
      <c r="A223" s="185"/>
      <c r="B223" s="174"/>
      <c r="C223" s="175"/>
      <c r="D223" s="176"/>
      <c r="E223" s="177"/>
      <c r="F223" s="181"/>
      <c r="G223" s="179"/>
      <c r="H223" s="300"/>
      <c r="I223" s="301"/>
      <c r="J223" s="302"/>
      <c r="K223" s="186"/>
    </row>
    <row r="224" spans="1:11" ht="12.75" customHeight="1">
      <c r="A224" s="185"/>
      <c r="B224" s="174"/>
      <c r="C224" s="175"/>
      <c r="D224" s="176"/>
      <c r="E224" s="177"/>
      <c r="F224" s="181"/>
      <c r="G224" s="179"/>
      <c r="H224" s="300"/>
      <c r="I224" s="301"/>
      <c r="J224" s="302"/>
      <c r="K224" s="186"/>
    </row>
    <row r="225" spans="1:11" ht="12.75" customHeight="1">
      <c r="A225" s="185"/>
      <c r="B225" s="174"/>
      <c r="C225" s="175"/>
      <c r="D225" s="176"/>
      <c r="E225" s="177"/>
      <c r="F225" s="181"/>
      <c r="G225" s="179"/>
      <c r="H225" s="300"/>
      <c r="I225" s="301"/>
      <c r="J225" s="302"/>
      <c r="K225" s="186"/>
    </row>
    <row r="226" spans="1:11" ht="12.75" customHeight="1">
      <c r="A226" s="185"/>
      <c r="B226" s="174"/>
      <c r="C226" s="175"/>
      <c r="D226" s="176"/>
      <c r="E226" s="177"/>
      <c r="F226" s="181"/>
      <c r="G226" s="179"/>
      <c r="H226" s="300"/>
      <c r="I226" s="301"/>
      <c r="J226" s="302"/>
      <c r="K226" s="186"/>
    </row>
    <row r="227" spans="1:11" ht="12.75" customHeight="1">
      <c r="A227" s="185"/>
      <c r="B227" s="174"/>
      <c r="C227" s="175"/>
      <c r="D227" s="176"/>
      <c r="E227" s="177"/>
      <c r="F227" s="181"/>
      <c r="G227" s="179"/>
      <c r="H227" s="300"/>
      <c r="I227" s="301"/>
      <c r="J227" s="302"/>
      <c r="K227" s="186"/>
    </row>
    <row r="228" spans="1:11" ht="12.75" customHeight="1">
      <c r="A228" s="185"/>
      <c r="B228" s="174"/>
      <c r="C228" s="175"/>
      <c r="D228" s="176"/>
      <c r="E228" s="177"/>
      <c r="F228" s="181"/>
      <c r="G228" s="179"/>
      <c r="H228" s="300"/>
      <c r="I228" s="301"/>
      <c r="J228" s="302"/>
      <c r="K228" s="186"/>
    </row>
    <row r="229" spans="1:11" ht="12.75" customHeight="1">
      <c r="A229" s="185"/>
      <c r="B229" s="174"/>
      <c r="C229" s="175"/>
      <c r="D229" s="176"/>
      <c r="E229" s="177"/>
      <c r="F229" s="181"/>
      <c r="G229" s="179"/>
      <c r="H229" s="182"/>
      <c r="I229" s="183"/>
      <c r="J229" s="184"/>
      <c r="K229" s="186"/>
    </row>
    <row r="230" spans="1:11" ht="12.75" customHeight="1">
      <c r="A230" s="185"/>
      <c r="B230" s="174"/>
      <c r="C230" s="175"/>
      <c r="D230" s="176"/>
      <c r="E230" s="177"/>
      <c r="F230" s="181"/>
      <c r="G230" s="179"/>
      <c r="H230" s="300"/>
      <c r="I230" s="301"/>
      <c r="J230" s="302"/>
      <c r="K230" s="186"/>
    </row>
    <row r="231" spans="1:11" ht="12.75" customHeight="1">
      <c r="A231" s="185"/>
      <c r="B231" s="174"/>
      <c r="C231" s="175"/>
      <c r="D231" s="176"/>
      <c r="E231" s="177"/>
      <c r="F231" s="181"/>
      <c r="G231" s="179"/>
      <c r="H231" s="300"/>
      <c r="I231" s="301"/>
      <c r="J231" s="302"/>
      <c r="K231" s="186"/>
    </row>
    <row r="232" spans="1:11" ht="12.75" customHeight="1">
      <c r="A232" s="185"/>
      <c r="B232" s="174"/>
      <c r="C232" s="175"/>
      <c r="D232" s="176"/>
      <c r="E232" s="177"/>
      <c r="F232" s="181"/>
      <c r="G232" s="179"/>
      <c r="H232" s="300"/>
      <c r="I232" s="301"/>
      <c r="J232" s="302"/>
      <c r="K232" s="186"/>
    </row>
    <row r="233" spans="1:11" ht="12.75" customHeight="1">
      <c r="A233" s="185"/>
      <c r="B233" s="174"/>
      <c r="C233" s="175"/>
      <c r="D233" s="176"/>
      <c r="E233" s="177"/>
      <c r="F233" s="181"/>
      <c r="G233" s="179"/>
      <c r="H233" s="300"/>
      <c r="I233" s="301"/>
      <c r="J233" s="302"/>
      <c r="K233" s="186"/>
    </row>
    <row r="234" spans="1:11" ht="12.75" customHeight="1">
      <c r="A234" s="185"/>
      <c r="B234" s="174"/>
      <c r="C234" s="175"/>
      <c r="D234" s="176"/>
      <c r="E234" s="177"/>
      <c r="F234" s="181"/>
      <c r="G234" s="179"/>
      <c r="H234" s="300"/>
      <c r="I234" s="301"/>
      <c r="J234" s="302"/>
      <c r="K234" s="219"/>
    </row>
    <row r="235" spans="1:11" ht="12.75" customHeight="1">
      <c r="A235" s="185"/>
      <c r="B235" s="174"/>
      <c r="C235" s="175"/>
      <c r="D235" s="176"/>
      <c r="E235" s="177"/>
      <c r="F235" s="181"/>
      <c r="G235" s="179"/>
      <c r="H235" s="300"/>
      <c r="I235" s="301"/>
      <c r="J235" s="302"/>
      <c r="K235" s="186"/>
    </row>
    <row r="236" spans="1:11" ht="12.75" customHeight="1">
      <c r="A236" s="185"/>
      <c r="B236" s="174"/>
      <c r="C236" s="175"/>
      <c r="D236" s="176"/>
      <c r="E236" s="177"/>
      <c r="F236" s="181"/>
      <c r="G236" s="179"/>
      <c r="H236" s="300"/>
      <c r="I236" s="301"/>
      <c r="J236" s="302"/>
      <c r="K236" s="186"/>
    </row>
    <row r="237" spans="1:11" ht="12.75" customHeight="1">
      <c r="A237" s="185"/>
      <c r="B237" s="174"/>
      <c r="C237" s="175"/>
      <c r="D237" s="176"/>
      <c r="E237" s="177"/>
      <c r="F237" s="181"/>
      <c r="G237" s="179"/>
      <c r="H237" s="300"/>
      <c r="I237" s="301"/>
      <c r="J237" s="302"/>
      <c r="K237" s="186"/>
    </row>
    <row r="238" spans="1:11" ht="12.75" customHeight="1">
      <c r="A238" s="187" t="s">
        <v>29</v>
      </c>
      <c r="B238" s="164"/>
      <c r="C238" s="164"/>
      <c r="D238" s="188"/>
      <c r="E238" s="188"/>
      <c r="F238" s="188"/>
      <c r="G238" s="189">
        <f>SUM(G206:G237)</f>
        <v>0</v>
      </c>
      <c r="H238" s="191" t="s">
        <v>30</v>
      </c>
      <c r="I238" s="304"/>
      <c r="J238" s="304"/>
      <c r="K238" s="305"/>
    </row>
    <row r="239" spans="1:11" ht="12.75" customHeight="1">
      <c r="A239" s="192" t="str">
        <f>IF(G240=G202,"VALOR RECOLHIDO EM DEVOLUÇÃO"," ")</f>
        <v>VALOR RECOLHIDO EM DEVOLUÇÃO</v>
      </c>
      <c r="B239" s="193"/>
      <c r="D239" s="188"/>
      <c r="E239" s="188"/>
      <c r="F239" s="188"/>
      <c r="G239" s="194">
        <f>IF(G240=G202,G202-G238,"0")</f>
        <v>0</v>
      </c>
      <c r="H239" s="195"/>
      <c r="I239" s="306"/>
      <c r="J239" s="306"/>
      <c r="K239" s="307"/>
    </row>
    <row r="240" spans="1:11" ht="12.75" customHeight="1">
      <c r="A240" s="196" t="s">
        <v>31</v>
      </c>
      <c r="B240" s="164"/>
      <c r="C240" s="164"/>
      <c r="D240" s="164"/>
      <c r="E240" s="164"/>
      <c r="F240" s="164"/>
      <c r="G240" s="220"/>
      <c r="H240" s="198"/>
      <c r="I240" s="199"/>
      <c r="J240" s="200"/>
      <c r="K240" s="201">
        <f>IF(G238+G239&lt;&gt;G202,"VALOR A TRANSPORTAR...................................","")</f>
      </c>
    </row>
    <row r="242" ht="12.75" customHeight="1">
      <c r="A242" s="142" t="s">
        <v>32</v>
      </c>
    </row>
    <row r="245" ht="12.75" customHeight="1">
      <c r="K245" s="202"/>
    </row>
    <row r="246" spans="1:11" ht="12.75" customHeight="1">
      <c r="A246" s="296" t="s">
        <v>69</v>
      </c>
      <c r="B246" s="296"/>
      <c r="C246" s="296"/>
      <c r="D246" s="296"/>
      <c r="E246" s="296"/>
      <c r="F246" s="296"/>
      <c r="I246" s="296" t="s">
        <v>34</v>
      </c>
      <c r="J246" s="296"/>
      <c r="K246" s="296"/>
    </row>
    <row r="247" spans="1:13" ht="12.75" customHeight="1">
      <c r="A247" s="296" t="s">
        <v>36</v>
      </c>
      <c r="B247" s="296"/>
      <c r="C247" s="296"/>
      <c r="D247" s="296"/>
      <c r="E247" s="296"/>
      <c r="F247" s="296"/>
      <c r="I247" s="296" t="s">
        <v>35</v>
      </c>
      <c r="J247" s="296"/>
      <c r="K247" s="296"/>
      <c r="L247" s="202"/>
      <c r="M247" s="202"/>
    </row>
    <row r="250" spans="6:10" ht="12.75" customHeight="1">
      <c r="F250" s="203"/>
      <c r="J250" s="202"/>
    </row>
    <row r="251" ht="12.75" customHeight="1">
      <c r="J251" s="202"/>
    </row>
    <row r="253" spans="7:11" ht="12.75" customHeight="1">
      <c r="G253" s="202"/>
      <c r="J253" s="202"/>
      <c r="K253" s="204"/>
    </row>
    <row r="254" spans="3:10" ht="12.75" customHeight="1">
      <c r="C254" s="202"/>
      <c r="J254" s="203"/>
    </row>
  </sheetData>
  <sheetProtection sheet="1" objects="1" scenarios="1"/>
  <mergeCells count="208">
    <mergeCell ref="H232:J232"/>
    <mergeCell ref="H233:J233"/>
    <mergeCell ref="I238:K239"/>
    <mergeCell ref="H234:J234"/>
    <mergeCell ref="H235:J235"/>
    <mergeCell ref="H236:J236"/>
    <mergeCell ref="H237:J237"/>
    <mergeCell ref="H89:J89"/>
    <mergeCell ref="H90:J90"/>
    <mergeCell ref="H230:J230"/>
    <mergeCell ref="H231:J231"/>
    <mergeCell ref="H99:J99"/>
    <mergeCell ref="H97:J97"/>
    <mergeCell ref="H98:J98"/>
    <mergeCell ref="H93:J93"/>
    <mergeCell ref="H94:J94"/>
    <mergeCell ref="H95:J95"/>
    <mergeCell ref="H96:J96"/>
    <mergeCell ref="H76:J77"/>
    <mergeCell ref="K76:K77"/>
    <mergeCell ref="A76:A77"/>
    <mergeCell ref="H78:J78"/>
    <mergeCell ref="H222:J222"/>
    <mergeCell ref="H223:J223"/>
    <mergeCell ref="H224:J224"/>
    <mergeCell ref="H218:J218"/>
    <mergeCell ref="H219:J219"/>
    <mergeCell ref="H220:J220"/>
    <mergeCell ref="H221:J221"/>
    <mergeCell ref="H214:J214"/>
    <mergeCell ref="H215:J215"/>
    <mergeCell ref="H216:J216"/>
    <mergeCell ref="H217:J217"/>
    <mergeCell ref="H210:J210"/>
    <mergeCell ref="H212:J212"/>
    <mergeCell ref="H213:J213"/>
    <mergeCell ref="H206:J206"/>
    <mergeCell ref="H207:J207"/>
    <mergeCell ref="H208:J208"/>
    <mergeCell ref="H209:J209"/>
    <mergeCell ref="D201:F201"/>
    <mergeCell ref="B202:C202"/>
    <mergeCell ref="D202:F202"/>
    <mergeCell ref="B200:C200"/>
    <mergeCell ref="D200:E200"/>
    <mergeCell ref="H171:J171"/>
    <mergeCell ref="H162:J162"/>
    <mergeCell ref="H163:J163"/>
    <mergeCell ref="H164:J164"/>
    <mergeCell ref="H166:J166"/>
    <mergeCell ref="H167:J167"/>
    <mergeCell ref="H168:J168"/>
    <mergeCell ref="H169:J169"/>
    <mergeCell ref="H170:J170"/>
    <mergeCell ref="H158:J158"/>
    <mergeCell ref="H159:J159"/>
    <mergeCell ref="H160:J160"/>
    <mergeCell ref="H161:J161"/>
    <mergeCell ref="H154:J154"/>
    <mergeCell ref="H155:J155"/>
    <mergeCell ref="H156:J156"/>
    <mergeCell ref="H157:J157"/>
    <mergeCell ref="H153:J153"/>
    <mergeCell ref="H144:J144"/>
    <mergeCell ref="H145:J145"/>
    <mergeCell ref="H146:J146"/>
    <mergeCell ref="H148:J148"/>
    <mergeCell ref="H149:J149"/>
    <mergeCell ref="H150:J150"/>
    <mergeCell ref="H151:J151"/>
    <mergeCell ref="K140:K141"/>
    <mergeCell ref="H142:J142"/>
    <mergeCell ref="H143:J143"/>
    <mergeCell ref="H152:J152"/>
    <mergeCell ref="D136:E136"/>
    <mergeCell ref="F136:I136"/>
    <mergeCell ref="B136:C136"/>
    <mergeCell ref="A140:A141"/>
    <mergeCell ref="B140:B141"/>
    <mergeCell ref="G140:G141"/>
    <mergeCell ref="H140:J141"/>
    <mergeCell ref="B137:C137"/>
    <mergeCell ref="D137:F137"/>
    <mergeCell ref="B138:C138"/>
    <mergeCell ref="H106:J106"/>
    <mergeCell ref="H107:J107"/>
    <mergeCell ref="H108:J108"/>
    <mergeCell ref="H109:J109"/>
    <mergeCell ref="A204:A205"/>
    <mergeCell ref="B204:B205"/>
    <mergeCell ref="G204:G205"/>
    <mergeCell ref="A197:K197"/>
    <mergeCell ref="B199:E199"/>
    <mergeCell ref="F199:I199"/>
    <mergeCell ref="H204:J205"/>
    <mergeCell ref="K204:K205"/>
    <mergeCell ref="F200:I200"/>
    <mergeCell ref="B201:C201"/>
    <mergeCell ref="I174:K175"/>
    <mergeCell ref="H79:J79"/>
    <mergeCell ref="H80:J80"/>
    <mergeCell ref="H81:J81"/>
    <mergeCell ref="H82:J82"/>
    <mergeCell ref="H91:J91"/>
    <mergeCell ref="H92:J92"/>
    <mergeCell ref="H104:J104"/>
    <mergeCell ref="H105:J105"/>
    <mergeCell ref="H100:J100"/>
    <mergeCell ref="B72:C72"/>
    <mergeCell ref="D72:E72"/>
    <mergeCell ref="F72:I72"/>
    <mergeCell ref="H172:J172"/>
    <mergeCell ref="H102:J102"/>
    <mergeCell ref="H103:J103"/>
    <mergeCell ref="I110:K111"/>
    <mergeCell ref="A133:K133"/>
    <mergeCell ref="B135:E135"/>
    <mergeCell ref="F135:I135"/>
    <mergeCell ref="H225:J225"/>
    <mergeCell ref="B73:C73"/>
    <mergeCell ref="D73:F73"/>
    <mergeCell ref="B74:C74"/>
    <mergeCell ref="D74:F74"/>
    <mergeCell ref="B76:B77"/>
    <mergeCell ref="G76:G77"/>
    <mergeCell ref="H86:J86"/>
    <mergeCell ref="D138:F138"/>
    <mergeCell ref="H173:J173"/>
    <mergeCell ref="H226:J226"/>
    <mergeCell ref="H227:J227"/>
    <mergeCell ref="H228:J228"/>
    <mergeCell ref="H27:J27"/>
    <mergeCell ref="H36:J36"/>
    <mergeCell ref="H32:J32"/>
    <mergeCell ref="H31:J31"/>
    <mergeCell ref="H30:J30"/>
    <mergeCell ref="H87:J87"/>
    <mergeCell ref="H88:J88"/>
    <mergeCell ref="H26:J26"/>
    <mergeCell ref="H42:J42"/>
    <mergeCell ref="H41:J41"/>
    <mergeCell ref="H45:J45"/>
    <mergeCell ref="H44:J44"/>
    <mergeCell ref="H43:J43"/>
    <mergeCell ref="H35:J35"/>
    <mergeCell ref="H34:J34"/>
    <mergeCell ref="H33:J33"/>
    <mergeCell ref="H28:J28"/>
    <mergeCell ref="H25:J25"/>
    <mergeCell ref="H24:J24"/>
    <mergeCell ref="H23:J23"/>
    <mergeCell ref="H22:J22"/>
    <mergeCell ref="H21:J21"/>
    <mergeCell ref="H20:J20"/>
    <mergeCell ref="H18:J18"/>
    <mergeCell ref="H17:J17"/>
    <mergeCell ref="H19:J19"/>
    <mergeCell ref="K12:K13"/>
    <mergeCell ref="H12:J13"/>
    <mergeCell ref="H14:J14"/>
    <mergeCell ref="H16:J16"/>
    <mergeCell ref="H15:J15"/>
    <mergeCell ref="D10:F10"/>
    <mergeCell ref="A12:A13"/>
    <mergeCell ref="B12:B13"/>
    <mergeCell ref="G12:G13"/>
    <mergeCell ref="H29:J29"/>
    <mergeCell ref="A5:K5"/>
    <mergeCell ref="B7:E7"/>
    <mergeCell ref="F7:I7"/>
    <mergeCell ref="B8:C8"/>
    <mergeCell ref="D8:E8"/>
    <mergeCell ref="F8:I8"/>
    <mergeCell ref="B9:C9"/>
    <mergeCell ref="D9:F9"/>
    <mergeCell ref="B10:C10"/>
    <mergeCell ref="H37:J37"/>
    <mergeCell ref="H38:J38"/>
    <mergeCell ref="H39:J39"/>
    <mergeCell ref="H40:J40"/>
    <mergeCell ref="I46:K47"/>
    <mergeCell ref="A69:K69"/>
    <mergeCell ref="B71:E71"/>
    <mergeCell ref="F71:I71"/>
    <mergeCell ref="A55:F55"/>
    <mergeCell ref="A54:F54"/>
    <mergeCell ref="I54:K54"/>
    <mergeCell ref="I55:K55"/>
    <mergeCell ref="B1:H2"/>
    <mergeCell ref="A246:F246"/>
    <mergeCell ref="I246:K246"/>
    <mergeCell ref="A247:F247"/>
    <mergeCell ref="I247:K247"/>
    <mergeCell ref="A182:F182"/>
    <mergeCell ref="I182:K182"/>
    <mergeCell ref="A183:F183"/>
    <mergeCell ref="I183:K183"/>
    <mergeCell ref="A118:F118"/>
    <mergeCell ref="I3:K3"/>
    <mergeCell ref="B65:H66"/>
    <mergeCell ref="B129:H130"/>
    <mergeCell ref="B193:H194"/>
    <mergeCell ref="I118:K118"/>
    <mergeCell ref="A119:F119"/>
    <mergeCell ref="I119:K119"/>
    <mergeCell ref="H83:J83"/>
    <mergeCell ref="H84:J84"/>
    <mergeCell ref="H85:J85"/>
  </mergeCells>
  <dataValidations count="4">
    <dataValidation allowBlank="1" showInputMessage="1" showErrorMessage="1" prompt="ATENÇÃO!!!&#10;Preencher este campo somente na última folha do relatório." error="ESTE CAMPO SOMENTE DEVE SER PREENCHIDO NA ÚLTIMA FOLHA DO RELATÓRIO" sqref="G48:H48 G176:H176 G112:H112 G240:H240"/>
    <dataValidation allowBlank="1" showInputMessage="1" showErrorMessage="1" prompt="PARA QUE O VALOR SEJA TRANSPORTADO, O CAMPO &quot;TOTAL DO ADIANTAMENTO&quot; DA PÁGINA ANTERIOR NÃO DEVE SER PREENCHIDO." sqref="L78 G78 G142 G206"/>
    <dataValidation allowBlank="1" showInputMessage="1" showErrorMessage="1" prompt="Digite os números sem a barra &quot;/&quot;&#10;ex.: 090902" error="Digite os números sem a barra&#10;ex.: 090902" sqref="A14 A79 A143 A207"/>
    <dataValidation allowBlank="1" showInputMessage="1" showErrorMessage="1" prompt="Para uso da CTB." sqref="F14:F45 F79:F109 F143:F173 F207:F237"/>
  </dataValidations>
  <printOptions/>
  <pageMargins left="0.56" right="0" top="0.3937007874015748" bottom="0.3937007874015748" header="0.5118110236220472" footer="0.5118110236220472"/>
  <pageSetup horizontalDpi="600" verticalDpi="600" orientation="portrait" paperSize="9" r:id="rId6"/>
  <legacyDrawing r:id="rId5"/>
  <oleObjects>
    <oleObject progId="Word.Document.8" shapeId="705494" r:id="rId1"/>
    <oleObject progId="Word.Document.8" shapeId="775356" r:id="rId2"/>
    <oleObject progId="Word.Document.8" shapeId="777157" r:id="rId3"/>
    <oleObject progId="Word.Document.8" shapeId="77767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97 - Escrevendo por Extenso</dc:title>
  <dc:subject>Permissionárias</dc:subject>
  <dc:creator>Francisco Javier Panizo Beceiro</dc:creator>
  <cp:keywords/>
  <dc:description/>
  <cp:lastModifiedBy>uem</cp:lastModifiedBy>
  <cp:lastPrinted>2003-06-09T14:29:06Z</cp:lastPrinted>
  <dcterms:created xsi:type="dcterms:W3CDTF">1996-12-16T19:51:45Z</dcterms:created>
  <dcterms:modified xsi:type="dcterms:W3CDTF">2003-06-06T17:14:11Z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